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9" i="1"/>
  <c r="C157" s="1"/>
  <c r="C171" s="1"/>
  <c r="C145"/>
  <c r="C130"/>
  <c r="C128"/>
  <c r="C146" s="1"/>
  <c r="C106"/>
  <c r="C104" s="1"/>
  <c r="C118" s="1"/>
  <c r="C80"/>
  <c r="C78" s="1"/>
  <c r="C93" s="1"/>
  <c r="C52"/>
  <c r="C50" s="1"/>
  <c r="C67" s="1"/>
  <c r="C33"/>
  <c r="C31" s="1"/>
  <c r="C40" s="1"/>
  <c r="C12"/>
  <c r="C10" s="1"/>
  <c r="C20" s="1"/>
</calcChain>
</file>

<file path=xl/sharedStrings.xml><?xml version="1.0" encoding="utf-8"?>
<sst xmlns="http://schemas.openxmlformats.org/spreadsheetml/2006/main" count="167" uniqueCount="69">
  <si>
    <t>ОТЧЕТ ООО "Советская-1"</t>
  </si>
  <si>
    <t>о проделанной работе по текущему ремонту,</t>
  </si>
  <si>
    <t>техническому обслуживанию, санитарному содержанию,</t>
  </si>
  <si>
    <t>благоустройству за 2014 год</t>
  </si>
  <si>
    <t>Наименование показателй</t>
  </si>
  <si>
    <t>Сумма, руб</t>
  </si>
  <si>
    <t>1.Остаток средств на счете дома на 01.01.2013г</t>
  </si>
  <si>
    <t>2.ДОХОДЫ (оплачено собственниками и нанимателями, арендаторами)</t>
  </si>
  <si>
    <t>3.РАСХОДЫ ВСЕГО:</t>
  </si>
  <si>
    <t>в том числе</t>
  </si>
  <si>
    <t>3.1.Текущий ремонт</t>
  </si>
  <si>
    <t>3.1.1.установка плафонов</t>
  </si>
  <si>
    <t>3.1.2.установка ДРЛ</t>
  </si>
  <si>
    <t>3.1.3.ремонт расширительного бачка</t>
  </si>
  <si>
    <t>3.2.Техническое обслуживание</t>
  </si>
  <si>
    <t>3.3.Санитарное содержание</t>
  </si>
  <si>
    <t>3.4.Благоустройство</t>
  </si>
  <si>
    <t>Остаток средств на счете дома на 01.01.2015г</t>
  </si>
  <si>
    <t>3.1.1.ремон канализации ТП</t>
  </si>
  <si>
    <t>3.1.2.установка ламп ДРЛ</t>
  </si>
  <si>
    <t>1.Остаток средств на счете дома на 01.01.2014г</t>
  </si>
  <si>
    <t>3.1.1.остекление дверных проемов на лестничных клетках</t>
  </si>
  <si>
    <t>3.1.2.установка дверных пружин</t>
  </si>
  <si>
    <t>3.1.3.ремонт системы освещения мест общего пользования</t>
  </si>
  <si>
    <t>3.1.4.установка кранов ТП</t>
  </si>
  <si>
    <t>3.1.5.установка хомутов ТП</t>
  </si>
  <si>
    <t>3.1.6.замена участка канализации</t>
  </si>
  <si>
    <t>3.1.7.установка отлива на крыше</t>
  </si>
  <si>
    <t>3.1.8.ремонт эдектрооборудования</t>
  </si>
  <si>
    <t>3.1.9.ремонт вентилей ТП</t>
  </si>
  <si>
    <t>3.1.10.ремонт и установка дверного полотна</t>
  </si>
  <si>
    <t>3.1.1.замена окон на выходе на кровлю</t>
  </si>
  <si>
    <t>3.1.2.ремонт подъездов с заменой почтовых ящиков. Светильников, радиаторов</t>
  </si>
  <si>
    <t>3.1.3.установка отливов на окна</t>
  </si>
  <si>
    <t>3.1.4.замена зашлакованных стояков</t>
  </si>
  <si>
    <t>3.1.5.замена окон в подъездах</t>
  </si>
  <si>
    <t>3.1.6.замена запорной арматуры стояки отопления ТП</t>
  </si>
  <si>
    <t>3.1.7.замена элеваторных узлов в ТП</t>
  </si>
  <si>
    <t xml:space="preserve">3.1.8.замена вентилей, задвижек,пробковых, шаровых кранов в ТП </t>
  </si>
  <si>
    <t>3.1.1.покраска входной двери и цоколя</t>
  </si>
  <si>
    <t>3.1.2.ремонт балконного козырька</t>
  </si>
  <si>
    <t>3.1.3.замена задвижки в подвале</t>
  </si>
  <si>
    <t>3.1.4.закраска надписей на фасаде</t>
  </si>
  <si>
    <t>3.1.5.замена электросчетчика в электрощитовой</t>
  </si>
  <si>
    <t>3.1.6.ремонт рпсширительного бачка на тех.этаже</t>
  </si>
  <si>
    <t>3.1.7.замена электродвигателя в лифтовой шахте</t>
  </si>
  <si>
    <t>3.1.1.ремонт кровли</t>
  </si>
  <si>
    <t>3.1.2.ремонт межпанельных швов</t>
  </si>
  <si>
    <t>3.1.3.изготовление и установка загрузочных клапанов на мусоропровод</t>
  </si>
  <si>
    <t>3.1.4.замена розлива ХВ с заменой запорной арматуры</t>
  </si>
  <si>
    <t>3.1.5.укладка плитки в подъездах на 1 этаже</t>
  </si>
  <si>
    <t>3.1.7.замена задвижки на элеваторном узле и замена вентилей на стояках отопления</t>
  </si>
  <si>
    <t xml:space="preserve">3.1.8.замена стояка ХВ </t>
  </si>
  <si>
    <t>3.1.9.устранение последствий аварии прорыва стояков</t>
  </si>
  <si>
    <t>3.1.10.установка светильников</t>
  </si>
  <si>
    <t>3.1.11.замена участка канализации</t>
  </si>
  <si>
    <t>3.1.1.замена окон 1 и 2 под</t>
  </si>
  <si>
    <t>3.1.2.ремонт 2 под с заменой почтовых ящиков</t>
  </si>
  <si>
    <t>3.1.3.замена дери вход в подвал</t>
  </si>
  <si>
    <t>3.1.4.ремонт фасада</t>
  </si>
  <si>
    <t>3.1.5.замена водосточных труб из оцинкованной стали</t>
  </si>
  <si>
    <t>3.1.6.замена трубы отопления ТП</t>
  </si>
  <si>
    <t xml:space="preserve"> пер. Кинопрокатный 1</t>
  </si>
  <si>
    <t>пер. Кинопрокатный 2</t>
  </si>
  <si>
    <t>Наб. Дубровинского 46</t>
  </si>
  <si>
    <t>ул. Октябрьская 62</t>
  </si>
  <si>
    <t>пер. Почтовый 6</t>
  </si>
  <si>
    <t>ул. Приборостроительная 17</t>
  </si>
  <si>
    <t>ул. Тургенева 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</si>
</sst>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1" fillId="0" borderId="1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/>
    <xf numFmtId="0" fontId="1" fillId="0" borderId="5" xfId="0" applyFont="1" applyBorder="1" applyAlignment="1"/>
    <xf numFmtId="0" fontId="1" fillId="0" borderId="6" xfId="0" applyFont="1" applyBorder="1"/>
    <xf numFmtId="0" fontId="3" fillId="0" borderId="5" xfId="0" applyFont="1" applyBorder="1" applyAlignment="1"/>
    <xf numFmtId="0" fontId="3" fillId="0" borderId="6" xfId="0" applyFont="1" applyBorder="1"/>
    <xf numFmtId="0" fontId="3" fillId="0" borderId="5" xfId="0" applyFont="1" applyBorder="1" applyAlignment="1">
      <alignment wrapText="1"/>
    </xf>
    <xf numFmtId="0" fontId="0" fillId="0" borderId="7" xfId="0" applyBorder="1" applyAlignment="1"/>
    <xf numFmtId="0" fontId="0" fillId="0" borderId="8" xfId="0" applyBorder="1"/>
    <xf numFmtId="0" fontId="0" fillId="0" borderId="9" xfId="0" applyBorder="1" applyAlignment="1"/>
    <xf numFmtId="0" fontId="0" fillId="0" borderId="10" xfId="0" applyBorder="1"/>
    <xf numFmtId="0" fontId="2" fillId="0" borderId="11" xfId="0" applyFont="1" applyBorder="1" applyAlignment="1"/>
    <xf numFmtId="0" fontId="2" fillId="0" borderId="12" xfId="0" applyFont="1" applyBorder="1"/>
    <xf numFmtId="0" fontId="3" fillId="0" borderId="9" xfId="0" applyFont="1" applyBorder="1" applyAlignment="1"/>
    <xf numFmtId="0" fontId="3" fillId="0" borderId="10" xfId="0" applyFont="1" applyBorder="1"/>
    <xf numFmtId="0" fontId="3" fillId="0" borderId="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8" xfId="0" applyFont="1" applyBorder="1"/>
    <xf numFmtId="0" fontId="1" fillId="0" borderId="10" xfId="0" applyFont="1" applyBorder="1"/>
    <xf numFmtId="0" fontId="3" fillId="0" borderId="14" xfId="0" applyFont="1" applyBorder="1" applyAlignment="1"/>
    <xf numFmtId="0" fontId="3" fillId="0" borderId="14" xfId="0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71"/>
  <sheetViews>
    <sheetView tabSelected="1" topLeftCell="A112" workbookViewId="0">
      <selection activeCell="B153" sqref="B153"/>
    </sheetView>
  </sheetViews>
  <sheetFormatPr defaultRowHeight="15"/>
  <cols>
    <col min="1" max="1" width="7.28515625" customWidth="1"/>
    <col min="2" max="2" width="57.28515625" customWidth="1"/>
    <col min="3" max="3" width="33.42578125" customWidth="1"/>
  </cols>
  <sheetData>
    <row r="2" spans="2:3">
      <c r="B2" s="1" t="s">
        <v>0</v>
      </c>
      <c r="C2" s="1"/>
    </row>
    <row r="3" spans="2:3">
      <c r="B3" s="1" t="s">
        <v>1</v>
      </c>
      <c r="C3" s="1"/>
    </row>
    <row r="4" spans="2:3">
      <c r="B4" s="1" t="s">
        <v>2</v>
      </c>
      <c r="C4" s="1"/>
    </row>
    <row r="5" spans="2:3">
      <c r="B5" s="1" t="s">
        <v>3</v>
      </c>
      <c r="C5" s="1"/>
    </row>
    <row r="6" spans="2:3" ht="15.75" thickBot="1">
      <c r="B6" s="28" t="s">
        <v>62</v>
      </c>
    </row>
    <row r="7" spans="2:3" ht="15.75" thickBot="1">
      <c r="B7" s="2" t="s">
        <v>4</v>
      </c>
      <c r="C7" s="3" t="s">
        <v>5</v>
      </c>
    </row>
    <row r="8" spans="2:3" ht="15.75" thickBot="1">
      <c r="B8" s="4" t="s">
        <v>6</v>
      </c>
      <c r="C8" s="5">
        <v>0</v>
      </c>
    </row>
    <row r="9" spans="2:3" ht="141.75" thickBot="1">
      <c r="B9" s="6" t="s">
        <v>7</v>
      </c>
      <c r="C9" s="3">
        <v>151021</v>
      </c>
    </row>
    <row r="10" spans="2:3">
      <c r="B10" s="7" t="s">
        <v>8</v>
      </c>
      <c r="C10" s="8">
        <f>C12+C17+C18+C19</f>
        <v>71465.23000000001</v>
      </c>
    </row>
    <row r="11" spans="2:3">
      <c r="B11" s="9" t="s">
        <v>9</v>
      </c>
      <c r="C11" s="10"/>
    </row>
    <row r="12" spans="2:3">
      <c r="B12" s="11" t="s">
        <v>10</v>
      </c>
      <c r="C12" s="12">
        <f>SUM(C14:C16)</f>
        <v>2060</v>
      </c>
    </row>
    <row r="13" spans="2:3">
      <c r="B13" s="9" t="s">
        <v>9</v>
      </c>
      <c r="C13" s="12"/>
    </row>
    <row r="14" spans="2:3">
      <c r="B14" s="11" t="s">
        <v>11</v>
      </c>
      <c r="C14" s="12">
        <v>1080</v>
      </c>
    </row>
    <row r="15" spans="2:3" ht="39">
      <c r="B15" s="13" t="s">
        <v>12</v>
      </c>
      <c r="C15" s="12">
        <v>230</v>
      </c>
    </row>
    <row r="16" spans="2:3" ht="64.5">
      <c r="B16" s="13" t="s">
        <v>13</v>
      </c>
      <c r="C16" s="12">
        <v>750</v>
      </c>
    </row>
    <row r="17" spans="2:3">
      <c r="B17" s="14" t="s">
        <v>14</v>
      </c>
      <c r="C17" s="15">
        <v>38969.26</v>
      </c>
    </row>
    <row r="18" spans="2:3">
      <c r="B18" s="16" t="s">
        <v>15</v>
      </c>
      <c r="C18" s="17">
        <v>30435.97</v>
      </c>
    </row>
    <row r="19" spans="2:3">
      <c r="B19" s="16" t="s">
        <v>16</v>
      </c>
      <c r="C19" s="17"/>
    </row>
    <row r="20" spans="2:3" ht="15.75" thickBot="1">
      <c r="B20" s="18" t="s">
        <v>17</v>
      </c>
      <c r="C20" s="19">
        <f>C8+C9-C10</f>
        <v>79555.76999999999</v>
      </c>
    </row>
    <row r="23" spans="2:3">
      <c r="B23" s="1" t="s">
        <v>0</v>
      </c>
      <c r="C23" s="1"/>
    </row>
    <row r="24" spans="2:3">
      <c r="B24" s="1" t="s">
        <v>1</v>
      </c>
      <c r="C24" s="1"/>
    </row>
    <row r="25" spans="2:3">
      <c r="B25" s="1" t="s">
        <v>2</v>
      </c>
      <c r="C25" s="1"/>
    </row>
    <row r="26" spans="2:3">
      <c r="B26" s="1" t="s">
        <v>3</v>
      </c>
      <c r="C26" s="1"/>
    </row>
    <row r="27" spans="2:3" ht="15.75" thickBot="1">
      <c r="B27" s="28" t="s">
        <v>63</v>
      </c>
    </row>
    <row r="28" spans="2:3" ht="15.75" thickBot="1">
      <c r="B28" s="2" t="s">
        <v>4</v>
      </c>
      <c r="C28" s="3" t="s">
        <v>5</v>
      </c>
    </row>
    <row r="29" spans="2:3" ht="15.75" thickBot="1">
      <c r="B29" s="4" t="s">
        <v>6</v>
      </c>
      <c r="C29" s="5">
        <v>0</v>
      </c>
    </row>
    <row r="30" spans="2:3" ht="27" thickBot="1">
      <c r="B30" s="6" t="s">
        <v>7</v>
      </c>
      <c r="C30" s="3">
        <v>761081</v>
      </c>
    </row>
    <row r="31" spans="2:3">
      <c r="B31" s="7" t="s">
        <v>8</v>
      </c>
      <c r="C31" s="8">
        <f>C33+C37+C38</f>
        <v>332107</v>
      </c>
    </row>
    <row r="32" spans="2:3">
      <c r="B32" s="9" t="s">
        <v>9</v>
      </c>
      <c r="C32" s="10"/>
    </row>
    <row r="33" spans="2:3">
      <c r="B33" s="11" t="s">
        <v>10</v>
      </c>
      <c r="C33" s="12">
        <f>SUM(C35:C36)</f>
        <v>626</v>
      </c>
    </row>
    <row r="34" spans="2:3">
      <c r="B34" s="9" t="s">
        <v>9</v>
      </c>
      <c r="C34" s="12"/>
    </row>
    <row r="35" spans="2:3">
      <c r="B35" s="11" t="s">
        <v>18</v>
      </c>
      <c r="C35" s="12">
        <v>396</v>
      </c>
    </row>
    <row r="36" spans="2:3">
      <c r="B36" s="13" t="s">
        <v>19</v>
      </c>
      <c r="C36" s="12">
        <v>230</v>
      </c>
    </row>
    <row r="37" spans="2:3">
      <c r="B37" s="14" t="s">
        <v>14</v>
      </c>
      <c r="C37" s="15">
        <v>199161</v>
      </c>
    </row>
    <row r="38" spans="2:3">
      <c r="B38" s="16" t="s">
        <v>15</v>
      </c>
      <c r="C38" s="17">
        <v>132320</v>
      </c>
    </row>
    <row r="39" spans="2:3">
      <c r="B39" s="16" t="s">
        <v>16</v>
      </c>
      <c r="C39" s="17"/>
    </row>
    <row r="40" spans="2:3" ht="15.75" thickBot="1">
      <c r="B40" s="18" t="s">
        <v>17</v>
      </c>
      <c r="C40" s="19">
        <f>C30-C31</f>
        <v>428974</v>
      </c>
    </row>
    <row r="42" spans="2:3">
      <c r="B42" s="1" t="s">
        <v>0</v>
      </c>
      <c r="C42" s="1"/>
    </row>
    <row r="43" spans="2:3">
      <c r="B43" s="1" t="s">
        <v>1</v>
      </c>
      <c r="C43" s="1"/>
    </row>
    <row r="44" spans="2:3">
      <c r="B44" s="1" t="s">
        <v>2</v>
      </c>
      <c r="C44" s="1"/>
    </row>
    <row r="45" spans="2:3">
      <c r="B45" s="1" t="s">
        <v>3</v>
      </c>
      <c r="C45" s="1"/>
    </row>
    <row r="46" spans="2:3" ht="15.75" thickBot="1">
      <c r="B46" s="28" t="s">
        <v>64</v>
      </c>
    </row>
    <row r="47" spans="2:3" ht="15.75" thickBot="1">
      <c r="B47" s="2" t="s">
        <v>4</v>
      </c>
      <c r="C47" s="3" t="s">
        <v>5</v>
      </c>
    </row>
    <row r="48" spans="2:3" ht="15.75" thickBot="1">
      <c r="B48" s="4" t="s">
        <v>20</v>
      </c>
      <c r="C48" s="5">
        <v>18727.830000000002</v>
      </c>
    </row>
    <row r="49" spans="2:3" ht="27" thickBot="1">
      <c r="B49" s="6" t="s">
        <v>7</v>
      </c>
      <c r="C49" s="3">
        <v>630187.56000000006</v>
      </c>
    </row>
    <row r="50" spans="2:3">
      <c r="B50" s="7" t="s">
        <v>8</v>
      </c>
      <c r="C50" s="8">
        <f>C52+C64+C65+C66</f>
        <v>368409.69999999995</v>
      </c>
    </row>
    <row r="51" spans="2:3">
      <c r="B51" s="9" t="s">
        <v>9</v>
      </c>
      <c r="C51" s="10"/>
    </row>
    <row r="52" spans="2:3">
      <c r="B52" s="11" t="s">
        <v>10</v>
      </c>
      <c r="C52" s="12">
        <f>SUM(C54:C63)</f>
        <v>33158.06</v>
      </c>
    </row>
    <row r="53" spans="2:3">
      <c r="B53" s="9" t="s">
        <v>9</v>
      </c>
      <c r="C53" s="12"/>
    </row>
    <row r="54" spans="2:3">
      <c r="B54" s="11" t="s">
        <v>21</v>
      </c>
      <c r="C54" s="12">
        <v>2050</v>
      </c>
    </row>
    <row r="55" spans="2:3">
      <c r="B55" s="13" t="s">
        <v>22</v>
      </c>
      <c r="C55" s="12">
        <v>1530</v>
      </c>
    </row>
    <row r="56" spans="2:3">
      <c r="B56" s="13" t="s">
        <v>23</v>
      </c>
      <c r="C56" s="12">
        <v>3783</v>
      </c>
    </row>
    <row r="57" spans="2:3">
      <c r="B57" s="11" t="s">
        <v>24</v>
      </c>
      <c r="C57" s="12">
        <v>747.44</v>
      </c>
    </row>
    <row r="58" spans="2:3">
      <c r="B58" s="11" t="s">
        <v>25</v>
      </c>
      <c r="C58" s="12">
        <v>227</v>
      </c>
    </row>
    <row r="59" spans="2:3">
      <c r="B59" s="20" t="s">
        <v>26</v>
      </c>
      <c r="C59" s="21">
        <v>1171</v>
      </c>
    </row>
    <row r="60" spans="2:3">
      <c r="B60" s="22" t="s">
        <v>27</v>
      </c>
      <c r="C60" s="21">
        <v>1500</v>
      </c>
    </row>
    <row r="61" spans="2:3">
      <c r="B61" s="23" t="s">
        <v>28</v>
      </c>
      <c r="C61" s="24">
        <v>3415.4</v>
      </c>
    </row>
    <row r="62" spans="2:3">
      <c r="B62" s="23" t="s">
        <v>29</v>
      </c>
      <c r="C62" s="24">
        <v>2734.22</v>
      </c>
    </row>
    <row r="63" spans="2:3">
      <c r="B63" s="23" t="s">
        <v>30</v>
      </c>
      <c r="C63" s="24">
        <v>16000</v>
      </c>
    </row>
    <row r="64" spans="2:3">
      <c r="B64" s="14" t="s">
        <v>14</v>
      </c>
      <c r="C64" s="15">
        <v>236841.04</v>
      </c>
    </row>
    <row r="65" spans="2:3">
      <c r="B65" s="16" t="s">
        <v>15</v>
      </c>
      <c r="C65" s="17">
        <v>98410.6</v>
      </c>
    </row>
    <row r="66" spans="2:3">
      <c r="B66" s="16" t="s">
        <v>16</v>
      </c>
      <c r="C66" s="17"/>
    </row>
    <row r="67" spans="2:3" ht="15.75" thickBot="1">
      <c r="B67" s="18" t="s">
        <v>17</v>
      </c>
      <c r="C67" s="19">
        <f>C48+C49-C50</f>
        <v>280505.69000000006</v>
      </c>
    </row>
    <row r="70" spans="2:3">
      <c r="B70" s="1" t="s">
        <v>0</v>
      </c>
      <c r="C70" s="1"/>
    </row>
    <row r="71" spans="2:3">
      <c r="B71" s="1" t="s">
        <v>1</v>
      </c>
      <c r="C71" s="1"/>
    </row>
    <row r="72" spans="2:3">
      <c r="B72" s="1" t="s">
        <v>2</v>
      </c>
      <c r="C72" s="1"/>
    </row>
    <row r="73" spans="2:3">
      <c r="B73" s="1" t="s">
        <v>3</v>
      </c>
      <c r="C73" s="1"/>
    </row>
    <row r="74" spans="2:3" ht="15.75" thickBot="1">
      <c r="B74" s="28" t="s">
        <v>65</v>
      </c>
    </row>
    <row r="75" spans="2:3" ht="15.75" thickBot="1">
      <c r="B75" s="2" t="s">
        <v>4</v>
      </c>
      <c r="C75" s="3" t="s">
        <v>5</v>
      </c>
    </row>
    <row r="76" spans="2:3" ht="15.75" thickBot="1">
      <c r="B76" s="4" t="s">
        <v>6</v>
      </c>
      <c r="C76" s="5">
        <v>0</v>
      </c>
    </row>
    <row r="77" spans="2:3" ht="27" thickBot="1">
      <c r="B77" s="6" t="s">
        <v>7</v>
      </c>
      <c r="C77" s="3">
        <v>1769146.04</v>
      </c>
    </row>
    <row r="78" spans="2:3">
      <c r="B78" s="7" t="s">
        <v>8</v>
      </c>
      <c r="C78" s="8">
        <f>C80+C90+C91</f>
        <v>1693325.83</v>
      </c>
    </row>
    <row r="79" spans="2:3">
      <c r="B79" s="9" t="s">
        <v>9</v>
      </c>
      <c r="C79" s="10"/>
    </row>
    <row r="80" spans="2:3">
      <c r="B80" s="11" t="s">
        <v>10</v>
      </c>
      <c r="C80" s="12">
        <f>SUM(C82:C89)</f>
        <v>838711.20000000007</v>
      </c>
    </row>
    <row r="81" spans="2:3">
      <c r="B81" s="9" t="s">
        <v>9</v>
      </c>
      <c r="C81" s="12"/>
    </row>
    <row r="82" spans="2:3">
      <c r="B82" s="11" t="s">
        <v>31</v>
      </c>
      <c r="C82" s="12">
        <v>55000</v>
      </c>
    </row>
    <row r="83" spans="2:3" ht="26.25">
      <c r="B83" s="13" t="s">
        <v>32</v>
      </c>
      <c r="C83" s="12">
        <v>489524.8</v>
      </c>
    </row>
    <row r="84" spans="2:3">
      <c r="B84" s="11" t="s">
        <v>33</v>
      </c>
      <c r="C84" s="12">
        <v>18000</v>
      </c>
    </row>
    <row r="85" spans="2:3">
      <c r="B85" s="11" t="s">
        <v>34</v>
      </c>
      <c r="C85" s="12">
        <v>4738</v>
      </c>
    </row>
    <row r="86" spans="2:3">
      <c r="B86" s="11" t="s">
        <v>35</v>
      </c>
      <c r="C86" s="10">
        <v>219948.14</v>
      </c>
    </row>
    <row r="87" spans="2:3">
      <c r="B87" s="20" t="s">
        <v>36</v>
      </c>
      <c r="C87" s="25">
        <v>9965</v>
      </c>
    </row>
    <row r="88" spans="2:3">
      <c r="B88" s="20" t="s">
        <v>37</v>
      </c>
      <c r="C88" s="25">
        <v>33339</v>
      </c>
    </row>
    <row r="89" spans="2:3">
      <c r="B89" s="20" t="s">
        <v>38</v>
      </c>
      <c r="C89" s="25">
        <v>8196.26</v>
      </c>
    </row>
    <row r="90" spans="2:3">
      <c r="B90" s="14" t="s">
        <v>14</v>
      </c>
      <c r="C90" s="15">
        <v>817421.68</v>
      </c>
    </row>
    <row r="91" spans="2:3">
      <c r="B91" s="16" t="s">
        <v>15</v>
      </c>
      <c r="C91" s="17">
        <v>37192.949999999997</v>
      </c>
    </row>
    <row r="92" spans="2:3">
      <c r="B92" s="16" t="s">
        <v>16</v>
      </c>
      <c r="C92" s="17">
        <v>940.2</v>
      </c>
    </row>
    <row r="93" spans="2:3" ht="15.75" thickBot="1">
      <c r="B93" s="18" t="s">
        <v>17</v>
      </c>
      <c r="C93" s="19">
        <f>C76+C77-C78</f>
        <v>75820.209999999963</v>
      </c>
    </row>
    <row r="96" spans="2:3">
      <c r="B96" s="1" t="s">
        <v>0</v>
      </c>
      <c r="C96" s="1"/>
    </row>
    <row r="97" spans="2:3">
      <c r="B97" s="1" t="s">
        <v>1</v>
      </c>
      <c r="C97" s="1"/>
    </row>
    <row r="98" spans="2:3">
      <c r="B98" s="1" t="s">
        <v>2</v>
      </c>
      <c r="C98" s="1"/>
    </row>
    <row r="99" spans="2:3">
      <c r="B99" s="1" t="s">
        <v>3</v>
      </c>
      <c r="C99" s="1"/>
    </row>
    <row r="100" spans="2:3" ht="15.75" thickBot="1">
      <c r="B100" s="28" t="s">
        <v>66</v>
      </c>
    </row>
    <row r="101" spans="2:3" ht="15.75" thickBot="1">
      <c r="B101" s="2" t="s">
        <v>4</v>
      </c>
      <c r="C101" s="3" t="s">
        <v>5</v>
      </c>
    </row>
    <row r="102" spans="2:3" ht="15.75" thickBot="1">
      <c r="B102" s="4" t="s">
        <v>6</v>
      </c>
      <c r="C102" s="5">
        <v>8523.4500000000007</v>
      </c>
    </row>
    <row r="103" spans="2:3" ht="27" thickBot="1">
      <c r="B103" s="6" t="s">
        <v>7</v>
      </c>
      <c r="C103" s="3">
        <v>352725.24</v>
      </c>
    </row>
    <row r="104" spans="2:3">
      <c r="B104" s="7" t="s">
        <v>8</v>
      </c>
      <c r="C104" s="8">
        <f>C106+C115+C116+C117</f>
        <v>339982.82</v>
      </c>
    </row>
    <row r="105" spans="2:3">
      <c r="B105" s="9" t="s">
        <v>9</v>
      </c>
      <c r="C105" s="10"/>
    </row>
    <row r="106" spans="2:3">
      <c r="B106" s="11" t="s">
        <v>10</v>
      </c>
      <c r="C106" s="12">
        <f>SUM(C108:C114)</f>
        <v>47315.92</v>
      </c>
    </row>
    <row r="107" spans="2:3">
      <c r="B107" s="9" t="s">
        <v>9</v>
      </c>
      <c r="C107" s="12"/>
    </row>
    <row r="108" spans="2:3">
      <c r="B108" s="11" t="s">
        <v>39</v>
      </c>
      <c r="C108" s="12">
        <v>1125</v>
      </c>
    </row>
    <row r="109" spans="2:3">
      <c r="B109" s="13" t="s">
        <v>40</v>
      </c>
      <c r="C109" s="12">
        <v>15726</v>
      </c>
    </row>
    <row r="110" spans="2:3">
      <c r="B110" s="13" t="s">
        <v>41</v>
      </c>
      <c r="C110" s="12">
        <v>3410.92</v>
      </c>
    </row>
    <row r="111" spans="2:3">
      <c r="B111" s="11" t="s">
        <v>42</v>
      </c>
      <c r="C111" s="12">
        <v>1127</v>
      </c>
    </row>
    <row r="112" spans="2:3">
      <c r="B112" s="11" t="s">
        <v>43</v>
      </c>
      <c r="C112" s="12">
        <v>1750</v>
      </c>
    </row>
    <row r="113" spans="2:3">
      <c r="B113" s="20" t="s">
        <v>44</v>
      </c>
      <c r="C113" s="21">
        <v>537</v>
      </c>
    </row>
    <row r="114" spans="2:3">
      <c r="B114" s="22" t="s">
        <v>45</v>
      </c>
      <c r="C114" s="21">
        <v>23640</v>
      </c>
    </row>
    <row r="115" spans="2:3">
      <c r="B115" s="14" t="s">
        <v>14</v>
      </c>
      <c r="C115" s="15">
        <v>169539.17</v>
      </c>
    </row>
    <row r="116" spans="2:3">
      <c r="B116" s="16" t="s">
        <v>15</v>
      </c>
      <c r="C116" s="17">
        <v>122764.98</v>
      </c>
    </row>
    <row r="117" spans="2:3">
      <c r="B117" s="16" t="s">
        <v>16</v>
      </c>
      <c r="C117" s="17">
        <v>362.75</v>
      </c>
    </row>
    <row r="118" spans="2:3" ht="15.75" thickBot="1">
      <c r="B118" s="18" t="s">
        <v>17</v>
      </c>
      <c r="C118" s="19">
        <f>C102+C103-C104</f>
        <v>21265.869999999995</v>
      </c>
    </row>
    <row r="120" spans="2:3">
      <c r="B120" s="1" t="s">
        <v>0</v>
      </c>
      <c r="C120" s="1"/>
    </row>
    <row r="121" spans="2:3">
      <c r="B121" s="1" t="s">
        <v>1</v>
      </c>
      <c r="C121" s="1"/>
    </row>
    <row r="122" spans="2:3">
      <c r="B122" s="1" t="s">
        <v>2</v>
      </c>
      <c r="C122" s="1"/>
    </row>
    <row r="123" spans="2:3">
      <c r="B123" s="1" t="s">
        <v>3</v>
      </c>
      <c r="C123" s="1"/>
    </row>
    <row r="124" spans="2:3" ht="15.75" thickBot="1">
      <c r="B124" s="28" t="s">
        <v>67</v>
      </c>
    </row>
    <row r="125" spans="2:3" ht="15.75" thickBot="1">
      <c r="B125" s="2" t="s">
        <v>4</v>
      </c>
      <c r="C125" s="3" t="s">
        <v>5</v>
      </c>
    </row>
    <row r="126" spans="2:3" ht="15.75" thickBot="1">
      <c r="B126" s="4" t="s">
        <v>6</v>
      </c>
      <c r="C126" s="5">
        <v>36333.29</v>
      </c>
    </row>
    <row r="127" spans="2:3" ht="27" thickBot="1">
      <c r="B127" s="6" t="s">
        <v>7</v>
      </c>
      <c r="C127" s="3">
        <v>953581</v>
      </c>
    </row>
    <row r="128" spans="2:3">
      <c r="B128" s="7" t="s">
        <v>8</v>
      </c>
      <c r="C128" s="8">
        <f>C130+C143+C144+C145</f>
        <v>989208.26</v>
      </c>
    </row>
    <row r="129" spans="2:3">
      <c r="B129" s="9" t="s">
        <v>9</v>
      </c>
      <c r="C129" s="10"/>
    </row>
    <row r="130" spans="2:3">
      <c r="B130" s="11" t="s">
        <v>10</v>
      </c>
      <c r="C130" s="12">
        <f>SUM(C132:C142)</f>
        <v>432615.14</v>
      </c>
    </row>
    <row r="131" spans="2:3">
      <c r="B131" s="9" t="s">
        <v>9</v>
      </c>
      <c r="C131" s="12"/>
    </row>
    <row r="132" spans="2:3">
      <c r="B132" s="11" t="s">
        <v>46</v>
      </c>
      <c r="C132" s="12">
        <v>53682</v>
      </c>
    </row>
    <row r="133" spans="2:3">
      <c r="B133" s="13" t="s">
        <v>47</v>
      </c>
      <c r="C133" s="12">
        <v>60500</v>
      </c>
    </row>
    <row r="134" spans="2:3" ht="26.25">
      <c r="B134" s="13" t="s">
        <v>48</v>
      </c>
      <c r="C134" s="12">
        <v>24000</v>
      </c>
    </row>
    <row r="135" spans="2:3">
      <c r="B135" s="11" t="s">
        <v>49</v>
      </c>
      <c r="C135" s="12">
        <v>156664.9</v>
      </c>
    </row>
    <row r="136" spans="2:3">
      <c r="B136" s="11" t="s">
        <v>50</v>
      </c>
      <c r="C136" s="12">
        <v>114648</v>
      </c>
    </row>
    <row r="137" spans="2:3">
      <c r="B137" s="20" t="s">
        <v>36</v>
      </c>
      <c r="C137" s="21">
        <v>1036</v>
      </c>
    </row>
    <row r="138" spans="2:3" ht="26.25">
      <c r="B138" s="22" t="s">
        <v>51</v>
      </c>
      <c r="C138" s="21">
        <v>7111.99</v>
      </c>
    </row>
    <row r="139" spans="2:3">
      <c r="B139" s="20" t="s">
        <v>52</v>
      </c>
      <c r="C139" s="21">
        <v>1600</v>
      </c>
    </row>
    <row r="140" spans="2:3">
      <c r="B140" s="26" t="s">
        <v>53</v>
      </c>
      <c r="C140" s="27">
        <v>11997</v>
      </c>
    </row>
    <row r="141" spans="2:3">
      <c r="B141" s="26" t="s">
        <v>54</v>
      </c>
      <c r="C141" s="27">
        <v>840.25</v>
      </c>
    </row>
    <row r="142" spans="2:3">
      <c r="B142" s="26" t="s">
        <v>55</v>
      </c>
      <c r="C142" s="27">
        <v>535</v>
      </c>
    </row>
    <row r="143" spans="2:3">
      <c r="B143" s="14" t="s">
        <v>14</v>
      </c>
      <c r="C143" s="15">
        <v>348770.02</v>
      </c>
    </row>
    <row r="144" spans="2:3">
      <c r="B144" s="16" t="s">
        <v>15</v>
      </c>
      <c r="C144" s="17">
        <v>207345</v>
      </c>
    </row>
    <row r="145" spans="2:3">
      <c r="B145" s="16" t="s">
        <v>16</v>
      </c>
      <c r="C145" s="17">
        <f>328.1+150</f>
        <v>478.1</v>
      </c>
    </row>
    <row r="146" spans="2:3" ht="15.75" thickBot="1">
      <c r="B146" s="18" t="s">
        <v>17</v>
      </c>
      <c r="C146" s="19">
        <f>C126+C127-C128</f>
        <v>706.03000000002794</v>
      </c>
    </row>
    <row r="149" spans="2:3">
      <c r="B149" s="1" t="s">
        <v>0</v>
      </c>
      <c r="C149" s="1"/>
    </row>
    <row r="150" spans="2:3">
      <c r="B150" s="1" t="s">
        <v>1</v>
      </c>
      <c r="C150" s="1"/>
    </row>
    <row r="151" spans="2:3">
      <c r="B151" s="1" t="s">
        <v>2</v>
      </c>
      <c r="C151" s="1"/>
    </row>
    <row r="152" spans="2:3">
      <c r="B152" s="1" t="s">
        <v>3</v>
      </c>
      <c r="C152" s="1"/>
    </row>
    <row r="153" spans="2:3" ht="15.75" thickBot="1">
      <c r="B153" s="28" t="s">
        <v>68</v>
      </c>
    </row>
    <row r="154" spans="2:3" ht="15.75" thickBot="1">
      <c r="B154" s="2" t="s">
        <v>4</v>
      </c>
      <c r="C154" s="3" t="s">
        <v>5</v>
      </c>
    </row>
    <row r="155" spans="2:3" ht="15.75" thickBot="1">
      <c r="B155" s="4" t="s">
        <v>20</v>
      </c>
      <c r="C155" s="5">
        <v>20183.18</v>
      </c>
    </row>
    <row r="156" spans="2:3" ht="27" thickBot="1">
      <c r="B156" s="6" t="s">
        <v>7</v>
      </c>
      <c r="C156" s="3">
        <v>352586.4</v>
      </c>
    </row>
    <row r="157" spans="2:3">
      <c r="B157" s="7" t="s">
        <v>8</v>
      </c>
      <c r="C157" s="8">
        <f>C159+C168+C169+C170</f>
        <v>436695.15</v>
      </c>
    </row>
    <row r="158" spans="2:3">
      <c r="B158" s="9" t="s">
        <v>9</v>
      </c>
      <c r="C158" s="10"/>
    </row>
    <row r="159" spans="2:3">
      <c r="B159" s="11" t="s">
        <v>10</v>
      </c>
      <c r="C159" s="12">
        <f>SUM(C161:C167)</f>
        <v>197751.56</v>
      </c>
    </row>
    <row r="160" spans="2:3">
      <c r="B160" s="9" t="s">
        <v>9</v>
      </c>
      <c r="C160" s="12"/>
    </row>
    <row r="161" spans="2:3">
      <c r="B161" s="11" t="s">
        <v>56</v>
      </c>
      <c r="C161" s="12">
        <v>72420</v>
      </c>
    </row>
    <row r="162" spans="2:3">
      <c r="B162" s="13" t="s">
        <v>57</v>
      </c>
      <c r="C162" s="12">
        <v>71634</v>
      </c>
    </row>
    <row r="163" spans="2:3">
      <c r="B163" s="13" t="s">
        <v>58</v>
      </c>
      <c r="C163" s="12">
        <v>18000</v>
      </c>
    </row>
    <row r="164" spans="2:3">
      <c r="B164" s="11" t="s">
        <v>59</v>
      </c>
      <c r="C164" s="12">
        <v>23947</v>
      </c>
    </row>
    <row r="165" spans="2:3">
      <c r="B165" s="11" t="s">
        <v>60</v>
      </c>
      <c r="C165" s="12">
        <v>8774</v>
      </c>
    </row>
    <row r="166" spans="2:3">
      <c r="B166" s="20" t="s">
        <v>61</v>
      </c>
      <c r="C166" s="21">
        <v>1476.56</v>
      </c>
    </row>
    <row r="167" spans="2:3">
      <c r="B167" s="22" t="s">
        <v>27</v>
      </c>
      <c r="C167" s="21">
        <v>1500</v>
      </c>
    </row>
    <row r="168" spans="2:3">
      <c r="B168" s="14" t="s">
        <v>14</v>
      </c>
      <c r="C168" s="15">
        <v>95571</v>
      </c>
    </row>
    <row r="169" spans="2:3">
      <c r="B169" s="16" t="s">
        <v>15</v>
      </c>
      <c r="C169" s="17">
        <v>143372.59</v>
      </c>
    </row>
    <row r="170" spans="2:3">
      <c r="B170" s="16" t="s">
        <v>16</v>
      </c>
      <c r="C170" s="17"/>
    </row>
    <row r="171" spans="2:3" ht="15.75" thickBot="1">
      <c r="B171" s="18" t="s">
        <v>17</v>
      </c>
      <c r="C171" s="19">
        <f>C155+C156-C157</f>
        <v>-63925.570000000007</v>
      </c>
    </row>
  </sheetData>
  <mergeCells count="28">
    <mergeCell ref="B149:C149"/>
    <mergeCell ref="B150:C150"/>
    <mergeCell ref="B151:C151"/>
    <mergeCell ref="B152:C152"/>
    <mergeCell ref="B98:C98"/>
    <mergeCell ref="B99:C99"/>
    <mergeCell ref="B120:C120"/>
    <mergeCell ref="B121:C121"/>
    <mergeCell ref="B122:C122"/>
    <mergeCell ref="B123:C123"/>
    <mergeCell ref="B70:C70"/>
    <mergeCell ref="B71:C71"/>
    <mergeCell ref="B72:C72"/>
    <mergeCell ref="B73:C73"/>
    <mergeCell ref="B96:C96"/>
    <mergeCell ref="B97:C97"/>
    <mergeCell ref="B25:C25"/>
    <mergeCell ref="B26:C26"/>
    <mergeCell ref="B42:C42"/>
    <mergeCell ref="B43:C43"/>
    <mergeCell ref="B44:C44"/>
    <mergeCell ref="B45:C45"/>
    <mergeCell ref="B2:C2"/>
    <mergeCell ref="B3:C3"/>
    <mergeCell ref="B4:C4"/>
    <mergeCell ref="B5:C5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2016-04-19T09:26:54Z</dcterms:modified>
</cp:coreProperties>
</file>