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94" i="1"/>
  <c r="C291"/>
  <c r="C292" s="1"/>
  <c r="C246" l="1"/>
  <c r="C243"/>
  <c r="C244" s="1"/>
  <c r="C198"/>
  <c r="C194"/>
  <c r="C136"/>
  <c r="C135"/>
  <c r="C133" s="1"/>
  <c r="C132"/>
  <c r="C103"/>
  <c r="C102"/>
  <c r="C101"/>
  <c r="C100"/>
  <c r="C70"/>
  <c r="C69"/>
  <c r="C68"/>
  <c r="C67"/>
  <c r="C22"/>
  <c r="C20"/>
  <c r="C19"/>
  <c r="C18"/>
</calcChain>
</file>

<file path=xl/sharedStrings.xml><?xml version="1.0" encoding="utf-8"?>
<sst xmlns="http://schemas.openxmlformats.org/spreadsheetml/2006/main" count="589" uniqueCount="177">
  <si>
    <t xml:space="preserve">ОТЧЕТ </t>
  </si>
  <si>
    <t>об исполнении управляющей организацией ООО "УК "Наш Дом"</t>
  </si>
  <si>
    <t>договора управления г.Орел, ул.Тургенева д.22\10 за 2015год</t>
  </si>
  <si>
    <t>(Приказ № 882\пр от 22.12.2014г)</t>
  </si>
  <si>
    <t>Дата заполнения</t>
  </si>
  <si>
    <t>10.02.2016г</t>
  </si>
  <si>
    <t>1.</t>
  </si>
  <si>
    <t>Дата начала отчетного периода</t>
  </si>
  <si>
    <t>01.01.2015г</t>
  </si>
  <si>
    <t>2.</t>
  </si>
  <si>
    <t>Дата конца отчетного периода</t>
  </si>
  <si>
    <t>31.12.2015г</t>
  </si>
  <si>
    <t>3.</t>
  </si>
  <si>
    <t>Авансовые платежи потребителей (на начало периода)</t>
  </si>
  <si>
    <t>4.</t>
  </si>
  <si>
    <t>Переходящие остатки денежных средств (на начало периода)</t>
  </si>
  <si>
    <t>5.</t>
  </si>
  <si>
    <t>Задолженность потребителей (на начало периода)</t>
  </si>
  <si>
    <t>6.</t>
  </si>
  <si>
    <t>Начислено за услуги (работы) по содержанию и текущему ремонту</t>
  </si>
  <si>
    <t>358085,3</t>
  </si>
  <si>
    <t>7.</t>
  </si>
  <si>
    <t>Получено денежных средств, в т.ч</t>
  </si>
  <si>
    <t>7.1.</t>
  </si>
  <si>
    <t>- денежных средств от собственников /нанимателей помещений</t>
  </si>
  <si>
    <t>7.2.</t>
  </si>
  <si>
    <t>- денежных средств от использования общего имущества дома</t>
  </si>
  <si>
    <t>7.3.</t>
  </si>
  <si>
    <t>- прочие поступления</t>
  </si>
  <si>
    <t>8.</t>
  </si>
  <si>
    <t>Всего денежных средств с учетом остатка</t>
  </si>
  <si>
    <t>9.</t>
  </si>
  <si>
    <t>Переходящие остатки денежных средств (на конец периода)</t>
  </si>
  <si>
    <t>10.</t>
  </si>
  <si>
    <t>Задолженность потребителей (на конец периода)</t>
  </si>
  <si>
    <t>11.</t>
  </si>
  <si>
    <t>РАСХОДЫ</t>
  </si>
  <si>
    <t>11.1.</t>
  </si>
  <si>
    <t>Текущий ремонт, вт.ч.</t>
  </si>
  <si>
    <t>11.1.1.</t>
  </si>
  <si>
    <t>закрепления металлического листа на крыше</t>
  </si>
  <si>
    <t>11.1.2.</t>
  </si>
  <si>
    <t>замена канализационной разводки из кв.24 в дет.сад</t>
  </si>
  <si>
    <t>11.1.3.</t>
  </si>
  <si>
    <t>закраска надписей на фасаде</t>
  </si>
  <si>
    <t>11.1.4.</t>
  </si>
  <si>
    <t>установка отлива парапета</t>
  </si>
  <si>
    <t>11.2.</t>
  </si>
  <si>
    <t>Техническое обслуживание и технический осмотр кровли,чердаков,подвалов,общедомовых сетей ГВ и ХВ, канализационных сетей.Техническое обслуживание и техниеский осмотр электрических сетей. Уборка придомовой территории, оплата подрядчику за узел учета тепловой энергии.</t>
  </si>
  <si>
    <t>11.3.</t>
  </si>
  <si>
    <t>Плата за управление и РКО</t>
  </si>
  <si>
    <t>11.4.</t>
  </si>
  <si>
    <t>АРС</t>
  </si>
  <si>
    <t>11.5.</t>
  </si>
  <si>
    <t>замена электролампочек на лестничных клетках</t>
  </si>
  <si>
    <t>11.6.</t>
  </si>
  <si>
    <t>замена замков в техподполье</t>
  </si>
  <si>
    <t>11.7.</t>
  </si>
  <si>
    <t>опломбировка счетчиков</t>
  </si>
  <si>
    <t>11.8.</t>
  </si>
  <si>
    <t>ограждение сигнальной лентой</t>
  </si>
  <si>
    <t>11.9.</t>
  </si>
  <si>
    <t>интернет</t>
  </si>
  <si>
    <t>11.10.</t>
  </si>
  <si>
    <t>ведение расчетного счета</t>
  </si>
  <si>
    <t>11.11.</t>
  </si>
  <si>
    <t>программное обеспечение</t>
  </si>
  <si>
    <t>11.12.</t>
  </si>
  <si>
    <t>Заправка и ремонт оргтехники</t>
  </si>
  <si>
    <t>11.13.</t>
  </si>
  <si>
    <t>услуги связи</t>
  </si>
  <si>
    <t>11.14.</t>
  </si>
  <si>
    <t>оборудование</t>
  </si>
  <si>
    <t>11.15.</t>
  </si>
  <si>
    <t>лицензия</t>
  </si>
  <si>
    <t>11.16.</t>
  </si>
  <si>
    <t>сайт</t>
  </si>
  <si>
    <t>11.17.</t>
  </si>
  <si>
    <t>канцтовары</t>
  </si>
  <si>
    <t>11.18.</t>
  </si>
  <si>
    <t>обучение персонала</t>
  </si>
  <si>
    <t>11.19.</t>
  </si>
  <si>
    <t>материалы для уборки двороввой территории ( в т.ч соль, песок)</t>
  </si>
  <si>
    <t>11.20.</t>
  </si>
  <si>
    <t>опиловка деревьев (гидроподъемник)</t>
  </si>
  <si>
    <t>11.21.</t>
  </si>
  <si>
    <t>вывоз веток (услуги машины, погрузка, утилизация)</t>
  </si>
  <si>
    <t>договора управления Орловская обл, Орловский р-н,с. Звягинки</t>
  </si>
  <si>
    <t>ул. Северная, д.17 за 2015г</t>
  </si>
  <si>
    <t>11.02.2016г</t>
  </si>
  <si>
    <t>01.10.2015г</t>
  </si>
  <si>
    <t>71084,44</t>
  </si>
  <si>
    <t>ул. Родникова, д.2 за 2015г</t>
  </si>
  <si>
    <t>65742,93</t>
  </si>
  <si>
    <t>договора управления г.Орел, ул.Приборостроительная д.17 за 2015год</t>
  </si>
  <si>
    <t>- денежных средств от собственников/нанимателей помещений</t>
  </si>
  <si>
    <t>-прочие поступления</t>
  </si>
  <si>
    <t>Текущий ремонт, в т.ч.</t>
  </si>
  <si>
    <t>пластиковые окна все подъезды (5шт)</t>
  </si>
  <si>
    <t>смена козырьков на вентканалами</t>
  </si>
  <si>
    <t>ремонт межпанельных швов кв.5,129,131,171</t>
  </si>
  <si>
    <t>ремонт кровли под.2,3,5 (ливневки)</t>
  </si>
  <si>
    <t>11.1.5.</t>
  </si>
  <si>
    <t>замена стояков ХВ и ГВ по кухне кв.112</t>
  </si>
  <si>
    <t>11.1.6.</t>
  </si>
  <si>
    <t>ремонт балконного примыкания кв.107</t>
  </si>
  <si>
    <t>11.1.7.</t>
  </si>
  <si>
    <t>замена 2 электросчетчика и 3 трансформатора тока в электрощитовой</t>
  </si>
  <si>
    <t>11.1.8.</t>
  </si>
  <si>
    <t>замена кранов на стояках ХВ и ГВ в техподполье</t>
  </si>
  <si>
    <t>11.1.9.</t>
  </si>
  <si>
    <t>ремонт мягкой кровли</t>
  </si>
  <si>
    <t>11.1.10.</t>
  </si>
  <si>
    <t>замена стояка канализации (кв.179 ванна)</t>
  </si>
  <si>
    <t>11.1.11.</t>
  </si>
  <si>
    <t>запоные устройства на вход в техподполье (3 замка)</t>
  </si>
  <si>
    <t>11.1.12.</t>
  </si>
  <si>
    <t>ремонт стояка горячего водоснабжения техподполье и кв.176</t>
  </si>
  <si>
    <t>Техническое обслуживание и технический осмотр кровли,чердаков,подвалов,общедомовых сетей ГВ и ХВ, канализационных сетей.Техническое обслуживание и техниеский осмотр электрических сетей. Уборка придомовой территории</t>
  </si>
  <si>
    <t>замена электролампочек на лестничных клетках (59 шт)</t>
  </si>
  <si>
    <t>замена замков на мусорные камеры</t>
  </si>
  <si>
    <t>замок и цепь для выхода на кровлю решетка</t>
  </si>
  <si>
    <t>отблинение задвижек ГВ и отопления ТП</t>
  </si>
  <si>
    <t>ревизия запорной арматуры</t>
  </si>
  <si>
    <t>программа СБиС</t>
  </si>
  <si>
    <t>11.22.</t>
  </si>
  <si>
    <t>дератизация и дезинсекция</t>
  </si>
  <si>
    <t>11.23.</t>
  </si>
  <si>
    <t>материалы для уборки дворовой территории ( в т.ч соль, песок)</t>
  </si>
  <si>
    <t>11.24.</t>
  </si>
  <si>
    <t>опиловка деревьев , побелка бордюров</t>
  </si>
  <si>
    <t>11.26.</t>
  </si>
  <si>
    <t>11.27.</t>
  </si>
  <si>
    <t>услуги уборочной машины</t>
  </si>
  <si>
    <t>11.28.</t>
  </si>
  <si>
    <t>установка мусорного контейнера 2 шт</t>
  </si>
  <si>
    <t>11.29.</t>
  </si>
  <si>
    <t>окос травы</t>
  </si>
  <si>
    <t>договора управления г.Орел, пер. Кинопрокатный д.1 за 2015год</t>
  </si>
  <si>
    <t>-денежных средств от собственников/нанимателей помещений</t>
  </si>
  <si>
    <t>-денежных средств от использования общего имущества дома</t>
  </si>
  <si>
    <t>остекленение окон на тех.этаже поликарбонатом</t>
  </si>
  <si>
    <t>установка дверной пружины</t>
  </si>
  <si>
    <t>установка датчика на лестничной клетке</t>
  </si>
  <si>
    <t>установка пандуса 2 под</t>
  </si>
  <si>
    <t>плата сторонним организациям (ТО узел учета тепловой энергии, То насосной, диспетчерский контроль передачи аварийных данных)</t>
  </si>
  <si>
    <t>ремонт теплового пункта</t>
  </si>
  <si>
    <t>поверка приборов (манометры) теплового пункта</t>
  </si>
  <si>
    <t>замена личинки замка на выход на кровлю 2 шт</t>
  </si>
  <si>
    <t>дератизация</t>
  </si>
  <si>
    <t>договора управления г.Орел, пер. Кинопрокатный д.2 за 2015год</t>
  </si>
  <si>
    <t>25.02.2016г</t>
  </si>
  <si>
    <t>установка доводчика на входную дверь</t>
  </si>
  <si>
    <t>установка пружины на дверь</t>
  </si>
  <si>
    <t>плата сторонним организациям (То насосной, ТО АСКУЭ)</t>
  </si>
  <si>
    <t>ТО газовых сетей</t>
  </si>
  <si>
    <t>установка замка на тех.этаж</t>
  </si>
  <si>
    <t>услуги погрузчика</t>
  </si>
  <si>
    <t>инвертарь для дворника, соль, песок</t>
  </si>
  <si>
    <t>договора управления г.Орел, пер.Почтовый д.6 за 2015год</t>
  </si>
  <si>
    <t>- денежных средств от использования общего имущества</t>
  </si>
  <si>
    <t>ремонт стояковой канализации ТП</t>
  </si>
  <si>
    <t>замена муфты на стояке горячего водоснабжения в ТП</t>
  </si>
  <si>
    <t>замена стояков ГВ с запорной арматурой на тех.этаже</t>
  </si>
  <si>
    <t>замена участка розлива Гв с врезками стояков и заменой запорной арматуры</t>
  </si>
  <si>
    <t>замена стояков ГВ с запорной арматурой в ТП</t>
  </si>
  <si>
    <t>ремонт электропроводки на тех.этаже</t>
  </si>
  <si>
    <t>ремонт балконных примыканий кв.75,79</t>
  </si>
  <si>
    <t>замена запорной арматуры на стояках горячего водоснабжения и стояках отопления</t>
  </si>
  <si>
    <t>ремонт кровли</t>
  </si>
  <si>
    <t>замок на мусорную камеру</t>
  </si>
  <si>
    <t>замок на тех.этаж</t>
  </si>
  <si>
    <t>отблинение задвижек ГВ и отопления ТП(тех.резина)</t>
  </si>
  <si>
    <t>замена лампочек в подъезде</t>
  </si>
  <si>
    <t>опиловка деревьев</t>
  </si>
  <si>
    <t>услуги банка по ведению расчетного счета</t>
  </si>
  <si>
    <t>побелка бордюров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</si>
</sst>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1" fillId="0" borderId="2" xfId="0" applyFont="1" applyBorder="1"/>
    <xf numFmtId="0" fontId="3" fillId="0" borderId="2" xfId="0" applyFont="1" applyBorder="1" applyAlignment="1">
      <alignment wrapText="1"/>
    </xf>
    <xf numFmtId="49" fontId="1" fillId="0" borderId="3" xfId="0" applyNumberFormat="1" applyFont="1" applyBorder="1" applyAlignment="1">
      <alignment horizontal="right"/>
    </xf>
    <xf numFmtId="0" fontId="3" fillId="0" borderId="2" xfId="0" applyFont="1" applyBorder="1"/>
    <xf numFmtId="0" fontId="1" fillId="0" borderId="3" xfId="0" applyFont="1" applyBorder="1"/>
    <xf numFmtId="49" fontId="2" fillId="0" borderId="2" xfId="0" applyNumberFormat="1" applyFont="1" applyBorder="1"/>
    <xf numFmtId="16" fontId="1" fillId="0" borderId="2" xfId="0" applyNumberFormat="1" applyFont="1" applyBorder="1"/>
    <xf numFmtId="49" fontId="3" fillId="0" borderId="2" xfId="0" applyNumberFormat="1" applyFont="1" applyBorder="1"/>
    <xf numFmtId="0" fontId="4" fillId="0" borderId="2" xfId="0" applyFont="1" applyBorder="1"/>
    <xf numFmtId="49" fontId="1" fillId="0" borderId="2" xfId="0" applyNumberFormat="1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6" fillId="0" borderId="1" xfId="0" applyFont="1" applyBorder="1"/>
    <xf numFmtId="0" fontId="7" fillId="0" borderId="2" xfId="0" applyFont="1" applyBorder="1" applyAlignment="1">
      <alignment wrapText="1"/>
    </xf>
    <xf numFmtId="0" fontId="7" fillId="0" borderId="2" xfId="0" applyFont="1" applyBorder="1"/>
    <xf numFmtId="49" fontId="6" fillId="0" borderId="2" xfId="0" applyNumberFormat="1" applyFont="1" applyBorder="1"/>
    <xf numFmtId="49" fontId="7" fillId="0" borderId="2" xfId="0" applyNumberFormat="1" applyFont="1" applyBorder="1"/>
    <xf numFmtId="0" fontId="6" fillId="0" borderId="2" xfId="0" applyFont="1" applyBorder="1" applyAlignment="1">
      <alignment wrapText="1"/>
    </xf>
    <xf numFmtId="0" fontId="6" fillId="0" borderId="2" xfId="0" applyFont="1" applyBorder="1"/>
    <xf numFmtId="0" fontId="6" fillId="0" borderId="2" xfId="0" applyFont="1" applyBorder="1" applyAlignment="1"/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49" fontId="6" fillId="0" borderId="3" xfId="0" applyNumberFormat="1" applyFont="1" applyBorder="1" applyAlignment="1">
      <alignment horizontal="right"/>
    </xf>
    <xf numFmtId="0" fontId="6" fillId="0" borderId="3" xfId="0" applyFont="1" applyBorder="1"/>
    <xf numFmtId="16" fontId="6" fillId="0" borderId="2" xfId="0" applyNumberFormat="1" applyFont="1" applyBorder="1"/>
    <xf numFmtId="0" fontId="8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17" fontId="0" fillId="0" borderId="1" xfId="0" applyNumberForma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/>
    <xf numFmtId="49" fontId="0" fillId="0" borderId="1" xfId="0" applyNumberFormat="1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8"/>
  <sheetViews>
    <sheetView tabSelected="1" topLeftCell="A325" workbookViewId="0">
      <selection activeCell="A274" sqref="A274:C328"/>
    </sheetView>
  </sheetViews>
  <sheetFormatPr defaultRowHeight="15.75"/>
  <cols>
    <col min="1" max="1" width="8.7109375" style="38" customWidth="1"/>
    <col min="2" max="2" width="48.7109375" style="38" customWidth="1"/>
    <col min="3" max="3" width="14" style="38" customWidth="1"/>
  </cols>
  <sheetData>
    <row r="1" spans="1:3">
      <c r="A1" s="29"/>
      <c r="B1" s="30"/>
      <c r="C1" s="29"/>
    </row>
    <row r="2" spans="1:3">
      <c r="A2" s="29"/>
      <c r="B2" s="31" t="s">
        <v>0</v>
      </c>
      <c r="C2" s="29"/>
    </row>
    <row r="3" spans="1:3">
      <c r="A3" s="32" t="s">
        <v>1</v>
      </c>
      <c r="B3" s="33"/>
      <c r="C3" s="33"/>
    </row>
    <row r="4" spans="1:3">
      <c r="A4" s="32" t="s">
        <v>2</v>
      </c>
      <c r="B4" s="34"/>
      <c r="C4" s="34"/>
    </row>
    <row r="5" spans="1:3">
      <c r="A5" s="29"/>
      <c r="B5" s="30" t="s">
        <v>3</v>
      </c>
      <c r="C5" s="29"/>
    </row>
    <row r="6" spans="1:3">
      <c r="A6" s="29"/>
      <c r="B6" s="30"/>
      <c r="C6" s="29"/>
    </row>
    <row r="7" spans="1:3">
      <c r="A7" s="21"/>
      <c r="B7" s="21" t="s">
        <v>4</v>
      </c>
      <c r="C7" s="21" t="s">
        <v>5</v>
      </c>
    </row>
    <row r="8" spans="1:3">
      <c r="A8" s="21" t="s">
        <v>6</v>
      </c>
      <c r="B8" s="21" t="s">
        <v>7</v>
      </c>
      <c r="C8" s="21" t="s">
        <v>8</v>
      </c>
    </row>
    <row r="9" spans="1:3">
      <c r="A9" s="21" t="s">
        <v>9</v>
      </c>
      <c r="B9" s="21" t="s">
        <v>10</v>
      </c>
      <c r="C9" s="21" t="s">
        <v>11</v>
      </c>
    </row>
    <row r="10" spans="1:3">
      <c r="A10" s="21" t="s">
        <v>12</v>
      </c>
      <c r="B10" s="21" t="s">
        <v>13</v>
      </c>
      <c r="C10" s="21">
        <v>0</v>
      </c>
    </row>
    <row r="11" spans="1:3">
      <c r="A11" s="21" t="s">
        <v>14</v>
      </c>
      <c r="B11" s="21" t="s">
        <v>15</v>
      </c>
      <c r="C11" s="21">
        <v>-64295.6</v>
      </c>
    </row>
    <row r="12" spans="1:3">
      <c r="A12" s="21" t="s">
        <v>16</v>
      </c>
      <c r="B12" s="21" t="s">
        <v>17</v>
      </c>
      <c r="C12" s="21">
        <v>-25039.45</v>
      </c>
    </row>
    <row r="13" spans="1:3" ht="31.5">
      <c r="A13" s="27" t="s">
        <v>18</v>
      </c>
      <c r="B13" s="22" t="s">
        <v>19</v>
      </c>
      <c r="C13" s="35" t="s">
        <v>20</v>
      </c>
    </row>
    <row r="14" spans="1:3">
      <c r="A14" s="27" t="s">
        <v>21</v>
      </c>
      <c r="B14" s="23" t="s">
        <v>22</v>
      </c>
      <c r="C14" s="36">
        <v>317742.59999999998</v>
      </c>
    </row>
    <row r="15" spans="1:3">
      <c r="A15" s="27" t="s">
        <v>23</v>
      </c>
      <c r="B15" s="24" t="s">
        <v>24</v>
      </c>
      <c r="C15" s="36">
        <v>317742.59999999998</v>
      </c>
    </row>
    <row r="16" spans="1:3">
      <c r="A16" s="37" t="s">
        <v>25</v>
      </c>
      <c r="B16" s="24" t="s">
        <v>26</v>
      </c>
      <c r="C16" s="36">
        <v>0</v>
      </c>
    </row>
    <row r="17" spans="1:3">
      <c r="A17" s="27" t="s">
        <v>27</v>
      </c>
      <c r="B17" s="24" t="s">
        <v>28</v>
      </c>
      <c r="C17" s="36">
        <v>0</v>
      </c>
    </row>
    <row r="18" spans="1:3">
      <c r="A18" s="27" t="s">
        <v>29</v>
      </c>
      <c r="B18" s="25" t="s">
        <v>30</v>
      </c>
      <c r="C18" s="36">
        <f>C15+C11</f>
        <v>253446.99999999997</v>
      </c>
    </row>
    <row r="19" spans="1:3">
      <c r="A19" s="27" t="s">
        <v>31</v>
      </c>
      <c r="B19" s="25" t="s">
        <v>32</v>
      </c>
      <c r="C19" s="36">
        <f>C14+C11-C21</f>
        <v>3467.4699999999721</v>
      </c>
    </row>
    <row r="20" spans="1:3">
      <c r="A20" s="27" t="s">
        <v>33</v>
      </c>
      <c r="B20" s="25" t="s">
        <v>34</v>
      </c>
      <c r="C20" s="35">
        <f>C12-C13+C14</f>
        <v>-65382.150000000023</v>
      </c>
    </row>
    <row r="21" spans="1:3">
      <c r="A21" s="27" t="s">
        <v>35</v>
      </c>
      <c r="B21" s="23" t="s">
        <v>36</v>
      </c>
      <c r="C21" s="36">
        <v>249979.53</v>
      </c>
    </row>
    <row r="22" spans="1:3">
      <c r="A22" s="27" t="s">
        <v>37</v>
      </c>
      <c r="B22" s="23" t="s">
        <v>38</v>
      </c>
      <c r="C22" s="36">
        <f>C23+C24+C25+C26</f>
        <v>1669.4</v>
      </c>
    </row>
    <row r="23" spans="1:3">
      <c r="A23" s="27" t="s">
        <v>39</v>
      </c>
      <c r="B23" s="23" t="s">
        <v>40</v>
      </c>
      <c r="C23" s="36">
        <v>85</v>
      </c>
    </row>
    <row r="24" spans="1:3" ht="31.5">
      <c r="A24" s="27" t="s">
        <v>41</v>
      </c>
      <c r="B24" s="22" t="s">
        <v>42</v>
      </c>
      <c r="C24" s="36">
        <v>1190.4000000000001</v>
      </c>
    </row>
    <row r="25" spans="1:3">
      <c r="A25" s="27" t="s">
        <v>43</v>
      </c>
      <c r="B25" s="23" t="s">
        <v>44</v>
      </c>
      <c r="C25" s="36">
        <v>167</v>
      </c>
    </row>
    <row r="26" spans="1:3">
      <c r="A26" s="27" t="s">
        <v>45</v>
      </c>
      <c r="B26" s="23" t="s">
        <v>46</v>
      </c>
      <c r="C26" s="36">
        <v>227</v>
      </c>
    </row>
    <row r="27" spans="1:3" ht="126">
      <c r="A27" s="24" t="s">
        <v>47</v>
      </c>
      <c r="B27" s="26" t="s">
        <v>48</v>
      </c>
      <c r="C27" s="36">
        <v>167929.74</v>
      </c>
    </row>
    <row r="28" spans="1:3">
      <c r="A28" s="24" t="s">
        <v>49</v>
      </c>
      <c r="B28" s="27" t="s">
        <v>50</v>
      </c>
      <c r="C28" s="36">
        <v>42532.26</v>
      </c>
    </row>
    <row r="29" spans="1:3">
      <c r="A29" s="27" t="s">
        <v>51</v>
      </c>
      <c r="B29" s="27" t="s">
        <v>52</v>
      </c>
      <c r="C29" s="36">
        <v>12466.56</v>
      </c>
    </row>
    <row r="30" spans="1:3">
      <c r="A30" s="27" t="s">
        <v>53</v>
      </c>
      <c r="B30" s="27" t="s">
        <v>54</v>
      </c>
      <c r="C30" s="36">
        <v>530.48</v>
      </c>
    </row>
    <row r="31" spans="1:3">
      <c r="A31" s="27" t="s">
        <v>55</v>
      </c>
      <c r="B31" s="27" t="s">
        <v>56</v>
      </c>
      <c r="C31" s="36">
        <v>140</v>
      </c>
    </row>
    <row r="32" spans="1:3">
      <c r="A32" s="27" t="s">
        <v>57</v>
      </c>
      <c r="B32" s="27" t="s">
        <v>58</v>
      </c>
      <c r="C32" s="36">
        <v>633.29999999999995</v>
      </c>
    </row>
    <row r="33" spans="1:3">
      <c r="A33" s="27" t="s">
        <v>59</v>
      </c>
      <c r="B33" s="27" t="s">
        <v>60</v>
      </c>
      <c r="C33" s="36">
        <v>142</v>
      </c>
    </row>
    <row r="34" spans="1:3">
      <c r="A34" s="27" t="s">
        <v>61</v>
      </c>
      <c r="B34" s="27" t="s">
        <v>62</v>
      </c>
      <c r="C34" s="36">
        <v>207.29</v>
      </c>
    </row>
    <row r="35" spans="1:3">
      <c r="A35" s="27" t="s">
        <v>63</v>
      </c>
      <c r="B35" s="27" t="s">
        <v>64</v>
      </c>
      <c r="C35" s="36">
        <v>1308</v>
      </c>
    </row>
    <row r="36" spans="1:3">
      <c r="A36" s="24" t="s">
        <v>65</v>
      </c>
      <c r="B36" s="27" t="s">
        <v>66</v>
      </c>
      <c r="C36" s="36">
        <v>1460.95</v>
      </c>
    </row>
    <row r="37" spans="1:3">
      <c r="A37" s="24" t="s">
        <v>67</v>
      </c>
      <c r="B37" s="26" t="s">
        <v>68</v>
      </c>
      <c r="C37" s="36">
        <v>434.4</v>
      </c>
    </row>
    <row r="38" spans="1:3">
      <c r="A38" s="24" t="s">
        <v>69</v>
      </c>
      <c r="B38" s="26" t="s">
        <v>70</v>
      </c>
      <c r="C38" s="36">
        <v>646.70000000000005</v>
      </c>
    </row>
    <row r="39" spans="1:3">
      <c r="A39" s="24" t="s">
        <v>71</v>
      </c>
      <c r="B39" s="26" t="s">
        <v>72</v>
      </c>
      <c r="C39" s="36">
        <v>1966.97</v>
      </c>
    </row>
    <row r="40" spans="1:3">
      <c r="A40" s="24" t="s">
        <v>73</v>
      </c>
      <c r="B40" s="26" t="s">
        <v>74</v>
      </c>
      <c r="C40" s="36">
        <v>1385.95</v>
      </c>
    </row>
    <row r="41" spans="1:3">
      <c r="A41" s="24" t="s">
        <v>75</v>
      </c>
      <c r="B41" s="26" t="s">
        <v>76</v>
      </c>
      <c r="C41" s="36">
        <v>142.88</v>
      </c>
    </row>
    <row r="42" spans="1:3">
      <c r="A42" s="24" t="s">
        <v>77</v>
      </c>
      <c r="B42" s="26" t="s">
        <v>78</v>
      </c>
      <c r="C42" s="36">
        <v>438.78</v>
      </c>
    </row>
    <row r="43" spans="1:3">
      <c r="A43" s="24" t="s">
        <v>79</v>
      </c>
      <c r="B43" s="26" t="s">
        <v>80</v>
      </c>
      <c r="C43" s="36">
        <v>433.97</v>
      </c>
    </row>
    <row r="44" spans="1:3">
      <c r="A44" s="24" t="s">
        <v>81</v>
      </c>
      <c r="B44" s="28" t="s">
        <v>82</v>
      </c>
      <c r="C44" s="36">
        <v>2383.9</v>
      </c>
    </row>
    <row r="45" spans="1:3">
      <c r="A45" s="24" t="s">
        <v>83</v>
      </c>
      <c r="B45" s="26" t="s">
        <v>84</v>
      </c>
      <c r="C45" s="36">
        <v>3126</v>
      </c>
    </row>
    <row r="46" spans="1:3" ht="31.5">
      <c r="A46" s="24" t="s">
        <v>85</v>
      </c>
      <c r="B46" s="26" t="s">
        <v>86</v>
      </c>
      <c r="C46" s="36">
        <v>10000</v>
      </c>
    </row>
    <row r="49" spans="1:3">
      <c r="A49" s="29"/>
      <c r="B49" s="30"/>
      <c r="C49" s="29"/>
    </row>
    <row r="50" spans="1:3">
      <c r="A50" s="29"/>
      <c r="B50" s="31" t="s">
        <v>0</v>
      </c>
      <c r="C50" s="29"/>
    </row>
    <row r="51" spans="1:3">
      <c r="A51" s="32" t="s">
        <v>1</v>
      </c>
      <c r="B51" s="33"/>
      <c r="C51" s="33"/>
    </row>
    <row r="52" spans="1:3">
      <c r="A52" s="32" t="s">
        <v>87</v>
      </c>
      <c r="B52" s="34"/>
      <c r="C52" s="34"/>
    </row>
    <row r="53" spans="1:3">
      <c r="A53" s="32" t="s">
        <v>88</v>
      </c>
      <c r="B53" s="34"/>
      <c r="C53" s="34"/>
    </row>
    <row r="54" spans="1:3">
      <c r="A54" s="29"/>
      <c r="B54" s="30" t="s">
        <v>3</v>
      </c>
      <c r="C54" s="29"/>
    </row>
    <row r="55" spans="1:3">
      <c r="A55" s="29"/>
      <c r="B55" s="30"/>
      <c r="C55" s="29"/>
    </row>
    <row r="56" spans="1:3">
      <c r="A56" s="21"/>
      <c r="B56" s="21" t="s">
        <v>4</v>
      </c>
      <c r="C56" s="21" t="s">
        <v>89</v>
      </c>
    </row>
    <row r="57" spans="1:3">
      <c r="A57" s="21" t="s">
        <v>6</v>
      </c>
      <c r="B57" s="21" t="s">
        <v>7</v>
      </c>
      <c r="C57" s="21" t="s">
        <v>90</v>
      </c>
    </row>
    <row r="58" spans="1:3">
      <c r="A58" s="21" t="s">
        <v>9</v>
      </c>
      <c r="B58" s="21" t="s">
        <v>10</v>
      </c>
      <c r="C58" s="21" t="s">
        <v>11</v>
      </c>
    </row>
    <row r="59" spans="1:3">
      <c r="A59" s="21" t="s">
        <v>12</v>
      </c>
      <c r="B59" s="21" t="s">
        <v>13</v>
      </c>
      <c r="C59" s="21">
        <v>0</v>
      </c>
    </row>
    <row r="60" spans="1:3">
      <c r="A60" s="21" t="s">
        <v>14</v>
      </c>
      <c r="B60" s="21" t="s">
        <v>15</v>
      </c>
      <c r="C60" s="21">
        <v>0</v>
      </c>
    </row>
    <row r="61" spans="1:3">
      <c r="A61" s="21" t="s">
        <v>16</v>
      </c>
      <c r="B61" s="21" t="s">
        <v>17</v>
      </c>
      <c r="C61" s="21">
        <v>0</v>
      </c>
    </row>
    <row r="62" spans="1:3" ht="31.5">
      <c r="A62" s="27" t="s">
        <v>18</v>
      </c>
      <c r="B62" s="22" t="s">
        <v>19</v>
      </c>
      <c r="C62" s="35" t="s">
        <v>91</v>
      </c>
    </row>
    <row r="63" spans="1:3">
      <c r="A63" s="27" t="s">
        <v>21</v>
      </c>
      <c r="B63" s="23" t="s">
        <v>22</v>
      </c>
      <c r="C63" s="36">
        <v>23426.27</v>
      </c>
    </row>
    <row r="64" spans="1:3">
      <c r="A64" s="27" t="s">
        <v>23</v>
      </c>
      <c r="B64" s="24" t="s">
        <v>24</v>
      </c>
      <c r="C64" s="36">
        <v>23426.27</v>
      </c>
    </row>
    <row r="65" spans="1:3">
      <c r="A65" s="37" t="s">
        <v>25</v>
      </c>
      <c r="B65" s="24" t="s">
        <v>26</v>
      </c>
      <c r="C65" s="36">
        <v>0</v>
      </c>
    </row>
    <row r="66" spans="1:3">
      <c r="A66" s="27" t="s">
        <v>27</v>
      </c>
      <c r="B66" s="24" t="s">
        <v>28</v>
      </c>
      <c r="C66" s="36">
        <v>0</v>
      </c>
    </row>
    <row r="67" spans="1:3">
      <c r="A67" s="27" t="s">
        <v>29</v>
      </c>
      <c r="B67" s="25" t="s">
        <v>30</v>
      </c>
      <c r="C67" s="36">
        <f>C64+C60</f>
        <v>23426.27</v>
      </c>
    </row>
    <row r="68" spans="1:3">
      <c r="A68" s="27" t="s">
        <v>31</v>
      </c>
      <c r="B68" s="25" t="s">
        <v>32</v>
      </c>
      <c r="C68" s="36">
        <f>C63+C60-C70</f>
        <v>5612.7700000000041</v>
      </c>
    </row>
    <row r="69" spans="1:3">
      <c r="A69" s="27" t="s">
        <v>33</v>
      </c>
      <c r="B69" s="25" t="s">
        <v>34</v>
      </c>
      <c r="C69" s="35">
        <f>C61-C62+C63</f>
        <v>-47658.17</v>
      </c>
    </row>
    <row r="70" spans="1:3">
      <c r="A70" s="27" t="s">
        <v>35</v>
      </c>
      <c r="B70" s="23" t="s">
        <v>36</v>
      </c>
      <c r="C70" s="36">
        <f>C71+C72+C73+C74+C75+C76+C77+C78+C79</f>
        <v>17813.499999999996</v>
      </c>
    </row>
    <row r="71" spans="1:3" ht="126">
      <c r="A71" s="24" t="s">
        <v>47</v>
      </c>
      <c r="B71" s="26" t="s">
        <v>48</v>
      </c>
      <c r="C71" s="36">
        <v>14265.47</v>
      </c>
    </row>
    <row r="72" spans="1:3">
      <c r="A72" s="24" t="s">
        <v>49</v>
      </c>
      <c r="B72" s="27" t="s">
        <v>50</v>
      </c>
      <c r="C72" s="36">
        <v>1726.37</v>
      </c>
    </row>
    <row r="73" spans="1:3">
      <c r="A73" s="27" t="s">
        <v>61</v>
      </c>
      <c r="B73" s="27" t="s">
        <v>62</v>
      </c>
      <c r="C73" s="36">
        <v>34.950000000000003</v>
      </c>
    </row>
    <row r="74" spans="1:3">
      <c r="A74" s="27" t="s">
        <v>63</v>
      </c>
      <c r="B74" s="27" t="s">
        <v>64</v>
      </c>
      <c r="C74" s="36">
        <v>380.21</v>
      </c>
    </row>
    <row r="75" spans="1:3">
      <c r="A75" s="24" t="s">
        <v>65</v>
      </c>
      <c r="B75" s="27" t="s">
        <v>66</v>
      </c>
      <c r="C75" s="36">
        <v>194.1</v>
      </c>
    </row>
    <row r="76" spans="1:3">
      <c r="A76" s="24" t="s">
        <v>67</v>
      </c>
      <c r="B76" s="26" t="s">
        <v>68</v>
      </c>
      <c r="C76" s="36">
        <v>114.91</v>
      </c>
    </row>
    <row r="77" spans="1:3">
      <c r="A77" s="24" t="s">
        <v>69</v>
      </c>
      <c r="B77" s="26" t="s">
        <v>70</v>
      </c>
      <c r="C77" s="36">
        <v>127.23</v>
      </c>
    </row>
    <row r="78" spans="1:3">
      <c r="A78" s="24" t="s">
        <v>71</v>
      </c>
      <c r="B78" s="26" t="s">
        <v>72</v>
      </c>
      <c r="C78" s="36">
        <v>873.21</v>
      </c>
    </row>
    <row r="79" spans="1:3">
      <c r="A79" s="24" t="s">
        <v>75</v>
      </c>
      <c r="B79" s="26" t="s">
        <v>76</v>
      </c>
      <c r="C79" s="36">
        <v>97.05</v>
      </c>
    </row>
    <row r="82" spans="1:3" ht="18">
      <c r="A82" s="1"/>
      <c r="B82" s="2"/>
      <c r="C82" s="1"/>
    </row>
    <row r="83" spans="1:3" ht="18">
      <c r="A83" s="1"/>
      <c r="B83" s="3" t="s">
        <v>0</v>
      </c>
      <c r="C83" s="1"/>
    </row>
    <row r="84" spans="1:3" ht="18">
      <c r="A84" s="4" t="s">
        <v>1</v>
      </c>
      <c r="B84" s="5"/>
      <c r="C84" s="5"/>
    </row>
    <row r="85" spans="1:3" ht="18">
      <c r="A85" s="4" t="s">
        <v>87</v>
      </c>
      <c r="B85" s="6"/>
      <c r="C85" s="6"/>
    </row>
    <row r="86" spans="1:3" ht="18">
      <c r="A86" s="4" t="s">
        <v>92</v>
      </c>
      <c r="B86" s="6"/>
      <c r="C86" s="6"/>
    </row>
    <row r="87" spans="1:3" ht="18">
      <c r="A87" s="1"/>
      <c r="B87" s="2" t="s">
        <v>3</v>
      </c>
      <c r="C87" s="1"/>
    </row>
    <row r="88" spans="1:3" ht="18">
      <c r="A88" s="1"/>
      <c r="B88" s="2"/>
      <c r="C88" s="1"/>
    </row>
    <row r="89" spans="1:3" ht="18">
      <c r="A89" s="7"/>
      <c r="B89" s="8" t="s">
        <v>4</v>
      </c>
      <c r="C89" s="7" t="s">
        <v>89</v>
      </c>
    </row>
    <row r="90" spans="1:3" ht="18">
      <c r="A90" s="7" t="s">
        <v>6</v>
      </c>
      <c r="B90" s="8" t="s">
        <v>7</v>
      </c>
      <c r="C90" s="7" t="s">
        <v>90</v>
      </c>
    </row>
    <row r="91" spans="1:3" ht="18">
      <c r="A91" s="7" t="s">
        <v>9</v>
      </c>
      <c r="B91" s="8" t="s">
        <v>10</v>
      </c>
      <c r="C91" s="7" t="s">
        <v>11</v>
      </c>
    </row>
    <row r="92" spans="1:3" ht="18">
      <c r="A92" s="7" t="s">
        <v>12</v>
      </c>
      <c r="B92" s="8" t="s">
        <v>13</v>
      </c>
      <c r="C92" s="7">
        <v>0</v>
      </c>
    </row>
    <row r="93" spans="1:3" ht="18">
      <c r="A93" s="7" t="s">
        <v>14</v>
      </c>
      <c r="B93" s="8" t="s">
        <v>15</v>
      </c>
      <c r="C93" s="7">
        <v>0</v>
      </c>
    </row>
    <row r="94" spans="1:3" ht="18">
      <c r="A94" s="7" t="s">
        <v>16</v>
      </c>
      <c r="B94" s="8" t="s">
        <v>17</v>
      </c>
      <c r="C94" s="7">
        <v>0</v>
      </c>
    </row>
    <row r="95" spans="1:3" ht="31.5">
      <c r="A95" s="9" t="s">
        <v>18</v>
      </c>
      <c r="B95" s="10" t="s">
        <v>19</v>
      </c>
      <c r="C95" s="11" t="s">
        <v>93</v>
      </c>
    </row>
    <row r="96" spans="1:3" ht="18">
      <c r="A96" s="9" t="s">
        <v>21</v>
      </c>
      <c r="B96" s="12" t="s">
        <v>22</v>
      </c>
      <c r="C96" s="13">
        <v>9405.23</v>
      </c>
    </row>
    <row r="97" spans="1:3" ht="18">
      <c r="A97" s="9" t="s">
        <v>23</v>
      </c>
      <c r="B97" s="14" t="s">
        <v>24</v>
      </c>
      <c r="C97" s="13">
        <v>9405.93</v>
      </c>
    </row>
    <row r="98" spans="1:3" ht="18">
      <c r="A98" s="15" t="s">
        <v>25</v>
      </c>
      <c r="B98" s="14" t="s">
        <v>26</v>
      </c>
      <c r="C98" s="13">
        <v>0</v>
      </c>
    </row>
    <row r="99" spans="1:3" ht="18">
      <c r="A99" s="9" t="s">
        <v>27</v>
      </c>
      <c r="B99" s="14" t="s">
        <v>28</v>
      </c>
      <c r="C99" s="13">
        <v>0</v>
      </c>
    </row>
    <row r="100" spans="1:3" ht="18">
      <c r="A100" s="9" t="s">
        <v>29</v>
      </c>
      <c r="B100" s="16" t="s">
        <v>30</v>
      </c>
      <c r="C100" s="13">
        <f>C97+C93</f>
        <v>9405.93</v>
      </c>
    </row>
    <row r="101" spans="1:3" ht="18">
      <c r="A101" s="9" t="s">
        <v>31</v>
      </c>
      <c r="B101" s="16" t="s">
        <v>32</v>
      </c>
      <c r="C101" s="13">
        <f>C96+C93-C103</f>
        <v>-6459.3999999999978</v>
      </c>
    </row>
    <row r="102" spans="1:3" ht="18">
      <c r="A102" s="9" t="s">
        <v>33</v>
      </c>
      <c r="B102" s="16" t="s">
        <v>34</v>
      </c>
      <c r="C102" s="11">
        <f>C94-C95+C96</f>
        <v>-56337.7</v>
      </c>
    </row>
    <row r="103" spans="1:3" ht="18">
      <c r="A103" s="9" t="s">
        <v>35</v>
      </c>
      <c r="B103" s="17" t="s">
        <v>36</v>
      </c>
      <c r="C103" s="13">
        <f>C104+C105+C106+C107+C108+C109+C110+C111+C112</f>
        <v>15864.629999999997</v>
      </c>
    </row>
    <row r="104" spans="1:3" ht="120.75">
      <c r="A104" s="18" t="s">
        <v>47</v>
      </c>
      <c r="B104" s="19" t="s">
        <v>48</v>
      </c>
      <c r="C104" s="13">
        <v>13385.84</v>
      </c>
    </row>
    <row r="105" spans="1:3" ht="18">
      <c r="A105" s="18" t="s">
        <v>49</v>
      </c>
      <c r="B105" s="20" t="s">
        <v>50</v>
      </c>
      <c r="C105" s="13">
        <v>657.13</v>
      </c>
    </row>
    <row r="106" spans="1:3" ht="18">
      <c r="A106" s="9" t="s">
        <v>61</v>
      </c>
      <c r="B106" s="20" t="s">
        <v>62</v>
      </c>
      <c r="C106" s="13">
        <v>34.950000000000003</v>
      </c>
    </row>
    <row r="107" spans="1:3" ht="18">
      <c r="A107" s="9" t="s">
        <v>63</v>
      </c>
      <c r="B107" s="20" t="s">
        <v>64</v>
      </c>
      <c r="C107" s="13">
        <v>380.21</v>
      </c>
    </row>
    <row r="108" spans="1:3" ht="18">
      <c r="A108" s="18" t="s">
        <v>65</v>
      </c>
      <c r="B108" s="20" t="s">
        <v>66</v>
      </c>
      <c r="C108" s="13">
        <v>194.1</v>
      </c>
    </row>
    <row r="109" spans="1:3" ht="18">
      <c r="A109" s="18" t="s">
        <v>67</v>
      </c>
      <c r="B109" s="19" t="s">
        <v>68</v>
      </c>
      <c r="C109" s="13">
        <v>114.91</v>
      </c>
    </row>
    <row r="110" spans="1:3" ht="18">
      <c r="A110" s="18" t="s">
        <v>69</v>
      </c>
      <c r="B110" s="19" t="s">
        <v>70</v>
      </c>
      <c r="C110" s="13">
        <v>127.23</v>
      </c>
    </row>
    <row r="111" spans="1:3" ht="18">
      <c r="A111" s="18" t="s">
        <v>71</v>
      </c>
      <c r="B111" s="19" t="s">
        <v>72</v>
      </c>
      <c r="C111" s="13">
        <v>873.21</v>
      </c>
    </row>
    <row r="112" spans="1:3" ht="18">
      <c r="A112" s="18" t="s">
        <v>75</v>
      </c>
      <c r="B112" s="19" t="s">
        <v>76</v>
      </c>
      <c r="C112" s="13">
        <v>97.05</v>
      </c>
    </row>
    <row r="115" spans="1:3" ht="15">
      <c r="A115"/>
      <c r="B115"/>
      <c r="C115"/>
    </row>
    <row r="116" spans="1:3" ht="15">
      <c r="A116"/>
      <c r="B116" s="39" t="s">
        <v>0</v>
      </c>
      <c r="C116"/>
    </row>
    <row r="117" spans="1:3">
      <c r="A117" s="40" t="s">
        <v>1</v>
      </c>
      <c r="B117" s="40"/>
      <c r="C117" s="40"/>
    </row>
    <row r="118" spans="1:3">
      <c r="A118" s="40" t="s">
        <v>94</v>
      </c>
      <c r="B118" s="40"/>
      <c r="C118" s="40"/>
    </row>
    <row r="119" spans="1:3">
      <c r="A119" s="41"/>
      <c r="B119" s="42" t="s">
        <v>3</v>
      </c>
      <c r="C119" s="41"/>
    </row>
    <row r="120" spans="1:3" ht="15">
      <c r="A120"/>
      <c r="B120"/>
      <c r="C120"/>
    </row>
    <row r="121" spans="1:3">
      <c r="A121" s="43"/>
      <c r="B121" s="8" t="s">
        <v>4</v>
      </c>
      <c r="C121" s="8" t="s">
        <v>89</v>
      </c>
    </row>
    <row r="122" spans="1:3">
      <c r="A122" s="43" t="s">
        <v>6</v>
      </c>
      <c r="B122" s="8" t="s">
        <v>7</v>
      </c>
      <c r="C122" s="8" t="s">
        <v>8</v>
      </c>
    </row>
    <row r="123" spans="1:3">
      <c r="A123" s="43" t="s">
        <v>9</v>
      </c>
      <c r="B123" s="8" t="s">
        <v>10</v>
      </c>
      <c r="C123" s="8" t="s">
        <v>11</v>
      </c>
    </row>
    <row r="124" spans="1:3">
      <c r="A124" s="43" t="s">
        <v>12</v>
      </c>
      <c r="B124" s="8" t="s">
        <v>13</v>
      </c>
      <c r="C124" s="8">
        <v>0</v>
      </c>
    </row>
    <row r="125" spans="1:3">
      <c r="A125" s="43" t="s">
        <v>14</v>
      </c>
      <c r="B125" s="8" t="s">
        <v>15</v>
      </c>
      <c r="C125" s="8">
        <v>1102.6099999999999</v>
      </c>
    </row>
    <row r="126" spans="1:3">
      <c r="A126" s="43" t="s">
        <v>16</v>
      </c>
      <c r="B126" s="8" t="s">
        <v>17</v>
      </c>
      <c r="C126" s="8">
        <v>-60368.959999999999</v>
      </c>
    </row>
    <row r="127" spans="1:3" ht="31.5">
      <c r="A127" s="43" t="s">
        <v>18</v>
      </c>
      <c r="B127" s="44" t="s">
        <v>19</v>
      </c>
      <c r="C127" s="8">
        <v>1019497</v>
      </c>
    </row>
    <row r="128" spans="1:3">
      <c r="A128" s="43" t="s">
        <v>21</v>
      </c>
      <c r="B128" s="45" t="s">
        <v>22</v>
      </c>
      <c r="C128" s="8">
        <v>1006101</v>
      </c>
    </row>
    <row r="129" spans="1:3">
      <c r="A129" s="43" t="s">
        <v>23</v>
      </c>
      <c r="B129" s="46" t="s">
        <v>95</v>
      </c>
      <c r="C129" s="8">
        <v>1000701</v>
      </c>
    </row>
    <row r="130" spans="1:3">
      <c r="A130" s="43" t="s">
        <v>25</v>
      </c>
      <c r="B130" s="46" t="s">
        <v>26</v>
      </c>
      <c r="C130" s="8">
        <v>4500</v>
      </c>
    </row>
    <row r="131" spans="1:3">
      <c r="A131" s="43" t="s">
        <v>27</v>
      </c>
      <c r="B131" s="46" t="s">
        <v>96</v>
      </c>
      <c r="C131" s="8">
        <v>0</v>
      </c>
    </row>
    <row r="132" spans="1:3">
      <c r="A132" s="43" t="s">
        <v>29</v>
      </c>
      <c r="B132" s="45" t="s">
        <v>30</v>
      </c>
      <c r="C132" s="8">
        <f>C128+C125</f>
        <v>1007203.61</v>
      </c>
    </row>
    <row r="133" spans="1:3">
      <c r="A133" s="43" t="s">
        <v>31</v>
      </c>
      <c r="B133" s="45" t="s">
        <v>32</v>
      </c>
      <c r="C133" s="8">
        <f>C125+C128-C135</f>
        <v>-174611.68999999983</v>
      </c>
    </row>
    <row r="134" spans="1:3">
      <c r="A134" s="43" t="s">
        <v>33</v>
      </c>
      <c r="B134" s="45" t="s">
        <v>34</v>
      </c>
      <c r="C134" s="8">
        <v>-79164.42</v>
      </c>
    </row>
    <row r="135" spans="1:3">
      <c r="A135" s="43" t="s">
        <v>35</v>
      </c>
      <c r="B135" s="45" t="s">
        <v>36</v>
      </c>
      <c r="C135" s="8">
        <f>C136+C149+C150+C151+C152+C153+C154+C155+C156+C157+C158+C159+C160+C161+C162+C163+C164+C165+C166+C167+C168+C169+C170+C171+C172+C173+C174+C175</f>
        <v>1181815.2999999998</v>
      </c>
    </row>
    <row r="136" spans="1:3">
      <c r="A136" s="43" t="s">
        <v>37</v>
      </c>
      <c r="B136" s="8" t="s">
        <v>97</v>
      </c>
      <c r="C136" s="8">
        <f>C137+C138+C139+C140+C141+C142+C143+C144+C145+C146+C147+C148</f>
        <v>560466.5199999999</v>
      </c>
    </row>
    <row r="137" spans="1:3">
      <c r="A137" s="43" t="s">
        <v>39</v>
      </c>
      <c r="B137" s="8" t="s">
        <v>98</v>
      </c>
      <c r="C137" s="8">
        <v>380000</v>
      </c>
    </row>
    <row r="138" spans="1:3">
      <c r="A138" s="43" t="s">
        <v>41</v>
      </c>
      <c r="B138" s="8" t="s">
        <v>99</v>
      </c>
      <c r="C138" s="8">
        <v>63000</v>
      </c>
    </row>
    <row r="139" spans="1:3">
      <c r="A139" s="43" t="s">
        <v>43</v>
      </c>
      <c r="B139" s="8" t="s">
        <v>100</v>
      </c>
      <c r="C139" s="8">
        <v>54000</v>
      </c>
    </row>
    <row r="140" spans="1:3">
      <c r="A140" s="43" t="s">
        <v>45</v>
      </c>
      <c r="B140" s="8" t="s">
        <v>101</v>
      </c>
      <c r="C140" s="8">
        <v>31000</v>
      </c>
    </row>
    <row r="141" spans="1:3">
      <c r="A141" s="43" t="s">
        <v>102</v>
      </c>
      <c r="B141" s="8" t="s">
        <v>103</v>
      </c>
      <c r="C141" s="8">
        <v>11802.68</v>
      </c>
    </row>
    <row r="142" spans="1:3">
      <c r="A142" s="43" t="s">
        <v>104</v>
      </c>
      <c r="B142" s="47" t="s">
        <v>105</v>
      </c>
      <c r="C142" s="8">
        <v>9818</v>
      </c>
    </row>
    <row r="143" spans="1:3" ht="30.75">
      <c r="A143" s="43" t="s">
        <v>106</v>
      </c>
      <c r="B143" s="47" t="s">
        <v>107</v>
      </c>
      <c r="C143" s="8">
        <v>4926.5</v>
      </c>
    </row>
    <row r="144" spans="1:3">
      <c r="A144" s="43" t="s">
        <v>108</v>
      </c>
      <c r="B144" s="8" t="s">
        <v>109</v>
      </c>
      <c r="C144" s="8">
        <v>3697.2</v>
      </c>
    </row>
    <row r="145" spans="1:3">
      <c r="A145" s="43" t="s">
        <v>110</v>
      </c>
      <c r="B145" s="8" t="s">
        <v>111</v>
      </c>
      <c r="C145" s="8">
        <v>788</v>
      </c>
    </row>
    <row r="146" spans="1:3">
      <c r="A146" s="43" t="s">
        <v>112</v>
      </c>
      <c r="B146" s="8" t="s">
        <v>113</v>
      </c>
      <c r="C146" s="8">
        <v>520.94000000000005</v>
      </c>
    </row>
    <row r="147" spans="1:3">
      <c r="A147" s="43" t="s">
        <v>114</v>
      </c>
      <c r="B147" s="8" t="s">
        <v>115</v>
      </c>
      <c r="C147" s="8">
        <v>673.2</v>
      </c>
    </row>
    <row r="148" spans="1:3">
      <c r="A148" s="43" t="s">
        <v>116</v>
      </c>
      <c r="B148" s="8" t="s">
        <v>117</v>
      </c>
      <c r="C148" s="8">
        <v>240</v>
      </c>
    </row>
    <row r="149" spans="1:3" ht="105.75">
      <c r="A149" s="43" t="s">
        <v>47</v>
      </c>
      <c r="B149" s="48" t="s">
        <v>118</v>
      </c>
      <c r="C149" s="8">
        <v>396972.2</v>
      </c>
    </row>
    <row r="150" spans="1:3">
      <c r="A150" s="43" t="s">
        <v>49</v>
      </c>
      <c r="B150" s="8" t="s">
        <v>50</v>
      </c>
      <c r="C150" s="8">
        <v>129137</v>
      </c>
    </row>
    <row r="151" spans="1:3">
      <c r="A151" s="43" t="s">
        <v>51</v>
      </c>
      <c r="B151" s="8" t="s">
        <v>52</v>
      </c>
      <c r="C151" s="8">
        <v>34020.36</v>
      </c>
    </row>
    <row r="152" spans="1:3">
      <c r="A152" s="43" t="s">
        <v>53</v>
      </c>
      <c r="B152" s="8" t="s">
        <v>119</v>
      </c>
      <c r="C152" s="8">
        <v>660.74</v>
      </c>
    </row>
    <row r="153" spans="1:3">
      <c r="A153" s="43" t="s">
        <v>55</v>
      </c>
      <c r="B153" s="8" t="s">
        <v>120</v>
      </c>
      <c r="C153" s="8">
        <v>565</v>
      </c>
    </row>
    <row r="154" spans="1:3">
      <c r="A154" s="43" t="s">
        <v>57</v>
      </c>
      <c r="B154" s="8" t="s">
        <v>58</v>
      </c>
      <c r="C154" s="8">
        <v>633.29999999999995</v>
      </c>
    </row>
    <row r="155" spans="1:3">
      <c r="A155" s="43" t="s">
        <v>59</v>
      </c>
      <c r="B155" s="8" t="s">
        <v>121</v>
      </c>
      <c r="C155" s="8">
        <v>80.400000000000006</v>
      </c>
    </row>
    <row r="156" spans="1:3">
      <c r="A156" s="43" t="s">
        <v>61</v>
      </c>
      <c r="B156" s="8" t="s">
        <v>122</v>
      </c>
      <c r="C156" s="8">
        <v>607.19000000000005</v>
      </c>
    </row>
    <row r="157" spans="1:3">
      <c r="A157" s="43" t="s">
        <v>63</v>
      </c>
      <c r="B157" s="8" t="s">
        <v>123</v>
      </c>
      <c r="C157" s="8">
        <v>75.5</v>
      </c>
    </row>
    <row r="158" spans="1:3">
      <c r="A158" s="43" t="s">
        <v>65</v>
      </c>
      <c r="B158" s="8" t="s">
        <v>62</v>
      </c>
      <c r="C158" s="8">
        <v>704.02</v>
      </c>
    </row>
    <row r="159" spans="1:3">
      <c r="A159" s="43" t="s">
        <v>67</v>
      </c>
      <c r="B159" s="8" t="s">
        <v>64</v>
      </c>
      <c r="C159" s="8">
        <v>4441.74</v>
      </c>
    </row>
    <row r="160" spans="1:3">
      <c r="A160" s="43" t="s">
        <v>69</v>
      </c>
      <c r="B160" s="8" t="s">
        <v>66</v>
      </c>
      <c r="C160" s="8">
        <v>4000.94</v>
      </c>
    </row>
    <row r="161" spans="1:3">
      <c r="A161" s="43" t="s">
        <v>71</v>
      </c>
      <c r="B161" s="8" t="s">
        <v>68</v>
      </c>
      <c r="C161" s="8">
        <v>1475.32</v>
      </c>
    </row>
    <row r="162" spans="1:3">
      <c r="A162" s="43" t="s">
        <v>73</v>
      </c>
      <c r="B162" s="8" t="s">
        <v>70</v>
      </c>
      <c r="C162" s="8">
        <v>2196.29</v>
      </c>
    </row>
    <row r="163" spans="1:3">
      <c r="A163" s="43" t="s">
        <v>75</v>
      </c>
      <c r="B163" s="8" t="s">
        <v>72</v>
      </c>
      <c r="C163" s="8">
        <v>6680.27</v>
      </c>
    </row>
    <row r="164" spans="1:3">
      <c r="A164" s="43" t="s">
        <v>77</v>
      </c>
      <c r="B164" s="8" t="s">
        <v>74</v>
      </c>
      <c r="C164" s="8">
        <v>4707.03</v>
      </c>
    </row>
    <row r="165" spans="1:3">
      <c r="A165" s="43" t="s">
        <v>79</v>
      </c>
      <c r="B165" s="8" t="s">
        <v>78</v>
      </c>
      <c r="C165" s="8">
        <v>1490.17</v>
      </c>
    </row>
    <row r="166" spans="1:3">
      <c r="A166" s="49" t="s">
        <v>81</v>
      </c>
      <c r="B166" s="8" t="s">
        <v>124</v>
      </c>
      <c r="C166" s="8">
        <v>1050.8</v>
      </c>
    </row>
    <row r="167" spans="1:3">
      <c r="A167" s="43" t="s">
        <v>83</v>
      </c>
      <c r="B167" s="8" t="s">
        <v>80</v>
      </c>
      <c r="C167" s="8">
        <v>2871.4</v>
      </c>
    </row>
    <row r="168" spans="1:3">
      <c r="A168" s="43" t="s">
        <v>85</v>
      </c>
      <c r="B168" s="8" t="s">
        <v>76</v>
      </c>
      <c r="C168" s="8">
        <v>485.26</v>
      </c>
    </row>
    <row r="169" spans="1:3">
      <c r="A169" s="43" t="s">
        <v>125</v>
      </c>
      <c r="B169" s="8" t="s">
        <v>126</v>
      </c>
      <c r="C169" s="8">
        <v>4205.5200000000004</v>
      </c>
    </row>
    <row r="170" spans="1:3">
      <c r="A170" s="43" t="s">
        <v>127</v>
      </c>
      <c r="B170" s="8" t="s">
        <v>128</v>
      </c>
      <c r="C170" s="8">
        <v>3551</v>
      </c>
    </row>
    <row r="171" spans="1:3">
      <c r="A171" s="43" t="s">
        <v>129</v>
      </c>
      <c r="B171" s="8" t="s">
        <v>130</v>
      </c>
      <c r="C171" s="8">
        <v>1049</v>
      </c>
    </row>
    <row r="172" spans="1:3">
      <c r="A172" s="43" t="s">
        <v>131</v>
      </c>
      <c r="B172" s="8" t="s">
        <v>86</v>
      </c>
      <c r="C172" s="8">
        <v>3500</v>
      </c>
    </row>
    <row r="173" spans="1:3">
      <c r="A173" s="43" t="s">
        <v>132</v>
      </c>
      <c r="B173" s="8" t="s">
        <v>133</v>
      </c>
      <c r="C173" s="8">
        <v>3725</v>
      </c>
    </row>
    <row r="174" spans="1:3">
      <c r="A174" s="43" t="s">
        <v>134</v>
      </c>
      <c r="B174" s="8" t="s">
        <v>135</v>
      </c>
      <c r="C174" s="8">
        <v>12159.9</v>
      </c>
    </row>
    <row r="175" spans="1:3">
      <c r="A175" s="43" t="s">
        <v>136</v>
      </c>
      <c r="B175" s="8" t="s">
        <v>137</v>
      </c>
      <c r="C175" s="8">
        <v>303.43</v>
      </c>
    </row>
    <row r="177" spans="1:3" ht="15">
      <c r="A177"/>
      <c r="B177"/>
      <c r="C177"/>
    </row>
    <row r="178" spans="1:3" ht="15">
      <c r="A178" s="39"/>
      <c r="B178" s="39" t="s">
        <v>0</v>
      </c>
      <c r="C178" s="39"/>
    </row>
    <row r="179" spans="1:3" ht="15">
      <c r="A179" s="50" t="s">
        <v>1</v>
      </c>
      <c r="B179" s="50"/>
      <c r="C179" s="50"/>
    </row>
    <row r="180" spans="1:3" ht="15">
      <c r="A180" s="50" t="s">
        <v>138</v>
      </c>
      <c r="B180" s="50"/>
      <c r="C180" s="50"/>
    </row>
    <row r="181" spans="1:3" ht="15">
      <c r="A181" s="51"/>
      <c r="B181" s="39" t="s">
        <v>3</v>
      </c>
      <c r="C181" s="51"/>
    </row>
    <row r="182" spans="1:3" ht="15">
      <c r="A182"/>
      <c r="B182"/>
      <c r="C182"/>
    </row>
    <row r="183" spans="1:3" ht="15">
      <c r="A183" s="43"/>
      <c r="B183" s="43" t="s">
        <v>4</v>
      </c>
      <c r="C183" s="43" t="s">
        <v>89</v>
      </c>
    </row>
    <row r="184" spans="1:3" ht="15">
      <c r="A184" s="43" t="s">
        <v>6</v>
      </c>
      <c r="B184" s="43" t="s">
        <v>7</v>
      </c>
      <c r="C184" s="43" t="s">
        <v>8</v>
      </c>
    </row>
    <row r="185" spans="1:3" ht="15">
      <c r="A185" s="43" t="s">
        <v>9</v>
      </c>
      <c r="B185" s="43" t="s">
        <v>10</v>
      </c>
      <c r="C185" s="43" t="s">
        <v>11</v>
      </c>
    </row>
    <row r="186" spans="1:3" ht="15">
      <c r="A186" s="43" t="s">
        <v>12</v>
      </c>
      <c r="B186" s="43" t="s">
        <v>13</v>
      </c>
      <c r="C186" s="43">
        <v>0</v>
      </c>
    </row>
    <row r="187" spans="1:3" ht="15">
      <c r="A187" s="43" t="s">
        <v>14</v>
      </c>
      <c r="B187" s="43" t="s">
        <v>15</v>
      </c>
      <c r="C187" s="43">
        <v>30617.66</v>
      </c>
    </row>
    <row r="188" spans="1:3" ht="15">
      <c r="A188" s="43" t="s">
        <v>16</v>
      </c>
      <c r="B188" s="43" t="s">
        <v>17</v>
      </c>
      <c r="C188" s="43">
        <v>-94188.1</v>
      </c>
    </row>
    <row r="189" spans="1:3" ht="15">
      <c r="A189" s="43" t="s">
        <v>18</v>
      </c>
      <c r="B189" s="52" t="s">
        <v>19</v>
      </c>
      <c r="C189" s="43">
        <v>780561</v>
      </c>
    </row>
    <row r="190" spans="1:3" ht="15">
      <c r="A190" s="43" t="s">
        <v>21</v>
      </c>
      <c r="B190" s="52" t="s">
        <v>22</v>
      </c>
      <c r="C190" s="43">
        <v>753940.11</v>
      </c>
    </row>
    <row r="191" spans="1:3" ht="15">
      <c r="A191" s="43" t="s">
        <v>23</v>
      </c>
      <c r="B191" s="53" t="s">
        <v>139</v>
      </c>
      <c r="C191" s="43">
        <v>750940.11</v>
      </c>
    </row>
    <row r="192" spans="1:3" ht="15">
      <c r="A192" s="43" t="s">
        <v>25</v>
      </c>
      <c r="B192" s="53" t="s">
        <v>140</v>
      </c>
      <c r="C192" s="43">
        <v>3000</v>
      </c>
    </row>
    <row r="193" spans="1:3" ht="15">
      <c r="A193" s="43" t="s">
        <v>27</v>
      </c>
      <c r="B193" s="53" t="s">
        <v>96</v>
      </c>
      <c r="C193" s="43">
        <v>0</v>
      </c>
    </row>
    <row r="194" spans="1:3" ht="15">
      <c r="A194" s="43" t="s">
        <v>29</v>
      </c>
      <c r="B194" s="52" t="s">
        <v>30</v>
      </c>
      <c r="C194" s="43">
        <f>C187+C190</f>
        <v>784557.77</v>
      </c>
    </row>
    <row r="195" spans="1:3" ht="15">
      <c r="A195" s="43" t="s">
        <v>31</v>
      </c>
      <c r="B195" s="52" t="s">
        <v>32</v>
      </c>
      <c r="C195" s="43">
        <v>117951.94</v>
      </c>
    </row>
    <row r="196" spans="1:3" ht="15">
      <c r="A196" s="43" t="s">
        <v>33</v>
      </c>
      <c r="B196" s="52" t="s">
        <v>34</v>
      </c>
      <c r="C196" s="43">
        <v>-123808.97</v>
      </c>
    </row>
    <row r="197" spans="1:3" ht="15">
      <c r="A197" s="43" t="s">
        <v>35</v>
      </c>
      <c r="B197" s="52" t="s">
        <v>36</v>
      </c>
      <c r="C197" s="52">
        <v>666605.82999999996</v>
      </c>
    </row>
    <row r="198" spans="1:3" ht="15">
      <c r="A198" s="43" t="s">
        <v>37</v>
      </c>
      <c r="B198" s="43" t="s">
        <v>97</v>
      </c>
      <c r="C198" s="43">
        <f>C199+C200+C201+C202</f>
        <v>7862</v>
      </c>
    </row>
    <row r="199" spans="1:3" ht="15">
      <c r="A199" s="43" t="s">
        <v>39</v>
      </c>
      <c r="B199" s="43" t="s">
        <v>141</v>
      </c>
      <c r="C199" s="43">
        <v>2418</v>
      </c>
    </row>
    <row r="200" spans="1:3" ht="15">
      <c r="A200" s="43" t="s">
        <v>41</v>
      </c>
      <c r="B200" s="43" t="s">
        <v>142</v>
      </c>
      <c r="C200" s="43">
        <v>2026</v>
      </c>
    </row>
    <row r="201" spans="1:3" ht="15">
      <c r="A201" s="43" t="s">
        <v>43</v>
      </c>
      <c r="B201" s="43" t="s">
        <v>143</v>
      </c>
      <c r="C201" s="43">
        <v>340</v>
      </c>
    </row>
    <row r="202" spans="1:3" ht="15">
      <c r="A202" s="43" t="s">
        <v>45</v>
      </c>
      <c r="B202" s="43" t="s">
        <v>144</v>
      </c>
      <c r="C202" s="43">
        <v>3078</v>
      </c>
    </row>
    <row r="203" spans="1:3" ht="90">
      <c r="A203" s="43" t="s">
        <v>47</v>
      </c>
      <c r="B203" s="54" t="s">
        <v>118</v>
      </c>
      <c r="C203" s="43">
        <v>242754.52</v>
      </c>
    </row>
    <row r="204" spans="1:3" ht="15">
      <c r="A204" s="43" t="s">
        <v>49</v>
      </c>
      <c r="B204" s="43" t="s">
        <v>50</v>
      </c>
      <c r="C204" s="43">
        <v>144727.85</v>
      </c>
    </row>
    <row r="205" spans="1:3" ht="15">
      <c r="A205" s="43" t="s">
        <v>51</v>
      </c>
      <c r="B205" s="43" t="s">
        <v>52</v>
      </c>
      <c r="C205" s="43">
        <v>30180.240000000002</v>
      </c>
    </row>
    <row r="206" spans="1:3" ht="45">
      <c r="A206" s="43" t="s">
        <v>53</v>
      </c>
      <c r="B206" s="54" t="s">
        <v>145</v>
      </c>
      <c r="C206" s="43">
        <v>166565.4</v>
      </c>
    </row>
    <row r="207" spans="1:3" ht="15">
      <c r="A207" s="43" t="s">
        <v>55</v>
      </c>
      <c r="B207" s="43" t="s">
        <v>146</v>
      </c>
      <c r="C207" s="43">
        <v>23925.68</v>
      </c>
    </row>
    <row r="208" spans="1:3" ht="15">
      <c r="A208" s="43" t="s">
        <v>57</v>
      </c>
      <c r="B208" s="43" t="s">
        <v>147</v>
      </c>
      <c r="C208" s="43">
        <v>12968.77</v>
      </c>
    </row>
    <row r="209" spans="1:3" ht="15">
      <c r="A209" s="43" t="s">
        <v>59</v>
      </c>
      <c r="B209" s="43" t="s">
        <v>54</v>
      </c>
      <c r="C209" s="43">
        <v>1186.57</v>
      </c>
    </row>
    <row r="210" spans="1:3" ht="15">
      <c r="A210" s="43" t="s">
        <v>61</v>
      </c>
      <c r="B210" s="43" t="s">
        <v>148</v>
      </c>
      <c r="C210" s="43">
        <v>652</v>
      </c>
    </row>
    <row r="211" spans="1:3" ht="15">
      <c r="A211" s="43" t="s">
        <v>63</v>
      </c>
      <c r="B211" s="43" t="s">
        <v>58</v>
      </c>
      <c r="C211" s="43">
        <v>1900.1</v>
      </c>
    </row>
    <row r="212" spans="1:3" ht="15">
      <c r="A212" s="43" t="s">
        <v>65</v>
      </c>
      <c r="B212" s="43" t="s">
        <v>62</v>
      </c>
      <c r="C212" s="43">
        <v>559.29</v>
      </c>
    </row>
    <row r="213" spans="1:3" ht="15">
      <c r="A213" s="43" t="s">
        <v>67</v>
      </c>
      <c r="B213" s="43" t="s">
        <v>64</v>
      </c>
      <c r="C213" s="43">
        <v>3529.13</v>
      </c>
    </row>
    <row r="214" spans="1:3" ht="15">
      <c r="A214" s="43" t="s">
        <v>69</v>
      </c>
      <c r="B214" s="43" t="s">
        <v>66</v>
      </c>
      <c r="C214" s="43">
        <v>3941.83</v>
      </c>
    </row>
    <row r="215" spans="1:3" ht="15">
      <c r="A215" s="43" t="s">
        <v>71</v>
      </c>
      <c r="B215" s="43" t="s">
        <v>68</v>
      </c>
      <c r="C215" s="43">
        <v>1172.06</v>
      </c>
    </row>
    <row r="216" spans="1:3" ht="15">
      <c r="A216" s="43" t="s">
        <v>73</v>
      </c>
      <c r="B216" s="43" t="s">
        <v>70</v>
      </c>
      <c r="C216" s="43">
        <v>1744.83</v>
      </c>
    </row>
    <row r="217" spans="1:3" ht="15">
      <c r="A217" s="43" t="s">
        <v>75</v>
      </c>
      <c r="B217" s="43" t="s">
        <v>72</v>
      </c>
      <c r="C217" s="43">
        <v>5307.1</v>
      </c>
    </row>
    <row r="218" spans="1:3" ht="15">
      <c r="A218" s="43" t="s">
        <v>77</v>
      </c>
      <c r="B218" s="43" t="s">
        <v>74</v>
      </c>
      <c r="C218" s="43">
        <v>3739.48</v>
      </c>
    </row>
    <row r="219" spans="1:3" ht="15">
      <c r="A219" s="43" t="s">
        <v>79</v>
      </c>
      <c r="B219" s="43" t="s">
        <v>78</v>
      </c>
      <c r="C219" s="43">
        <v>1183.8599999999999</v>
      </c>
    </row>
    <row r="220" spans="1:3" ht="15">
      <c r="A220" s="43" t="s">
        <v>81</v>
      </c>
      <c r="B220" s="43" t="s">
        <v>80</v>
      </c>
      <c r="C220" s="43">
        <v>1170.8900000000001</v>
      </c>
    </row>
    <row r="221" spans="1:3" ht="15">
      <c r="A221" s="43" t="s">
        <v>83</v>
      </c>
      <c r="B221" s="43" t="s">
        <v>76</v>
      </c>
      <c r="C221" s="43">
        <v>385.51</v>
      </c>
    </row>
    <row r="222" spans="1:3" ht="15">
      <c r="A222" s="43" t="s">
        <v>85</v>
      </c>
      <c r="B222" s="43" t="s">
        <v>128</v>
      </c>
      <c r="C222" s="43">
        <v>5745</v>
      </c>
    </row>
    <row r="223" spans="1:3" ht="15">
      <c r="A223" s="43" t="s">
        <v>125</v>
      </c>
      <c r="B223" s="43" t="s">
        <v>133</v>
      </c>
      <c r="C223" s="43">
        <v>600</v>
      </c>
    </row>
    <row r="224" spans="1:3" ht="15">
      <c r="A224" s="43" t="s">
        <v>127</v>
      </c>
      <c r="B224" s="43" t="s">
        <v>149</v>
      </c>
      <c r="C224" s="43">
        <v>4803.72</v>
      </c>
    </row>
    <row r="226" spans="1:3" ht="15">
      <c r="A226"/>
      <c r="B226"/>
      <c r="C226"/>
    </row>
    <row r="227" spans="1:3" ht="15">
      <c r="A227" s="39"/>
      <c r="B227" s="39" t="s">
        <v>0</v>
      </c>
      <c r="C227" s="39"/>
    </row>
    <row r="228" spans="1:3" ht="15">
      <c r="A228" s="50" t="s">
        <v>1</v>
      </c>
      <c r="B228" s="50"/>
      <c r="C228" s="50"/>
    </row>
    <row r="229" spans="1:3" ht="15">
      <c r="A229" s="50" t="s">
        <v>150</v>
      </c>
      <c r="B229" s="50"/>
      <c r="C229" s="50"/>
    </row>
    <row r="230" spans="1:3" ht="15">
      <c r="A230" s="51"/>
      <c r="B230" s="39" t="s">
        <v>3</v>
      </c>
      <c r="C230" s="51"/>
    </row>
    <row r="231" spans="1:3" ht="15">
      <c r="A231"/>
      <c r="B231"/>
      <c r="C231"/>
    </row>
    <row r="232" spans="1:3" ht="15">
      <c r="A232" s="43"/>
      <c r="B232" s="43" t="s">
        <v>4</v>
      </c>
      <c r="C232" s="43" t="s">
        <v>151</v>
      </c>
    </row>
    <row r="233" spans="1:3" ht="15">
      <c r="A233" s="43" t="s">
        <v>6</v>
      </c>
      <c r="B233" s="43" t="s">
        <v>7</v>
      </c>
      <c r="C233" s="43" t="s">
        <v>8</v>
      </c>
    </row>
    <row r="234" spans="1:3" ht="15">
      <c r="A234" s="43" t="s">
        <v>9</v>
      </c>
      <c r="B234" s="43" t="s">
        <v>10</v>
      </c>
      <c r="C234" s="43" t="s">
        <v>11</v>
      </c>
    </row>
    <row r="235" spans="1:3" ht="15">
      <c r="A235" s="43" t="s">
        <v>12</v>
      </c>
      <c r="B235" s="43" t="s">
        <v>13</v>
      </c>
      <c r="C235" s="43">
        <v>0</v>
      </c>
    </row>
    <row r="236" spans="1:3" ht="15">
      <c r="A236" s="43" t="s">
        <v>14</v>
      </c>
      <c r="B236" s="43" t="s">
        <v>15</v>
      </c>
      <c r="C236" s="43">
        <v>161506.4</v>
      </c>
    </row>
    <row r="237" spans="1:3" ht="15">
      <c r="A237" s="43" t="s">
        <v>16</v>
      </c>
      <c r="B237" s="43" t="s">
        <v>17</v>
      </c>
      <c r="C237" s="43">
        <v>-89704.2</v>
      </c>
    </row>
    <row r="238" spans="1:3" ht="15">
      <c r="A238" s="43" t="s">
        <v>18</v>
      </c>
      <c r="B238" s="52" t="s">
        <v>19</v>
      </c>
      <c r="C238" s="43">
        <v>805945.94</v>
      </c>
    </row>
    <row r="239" spans="1:3" ht="15">
      <c r="A239" s="43" t="s">
        <v>21</v>
      </c>
      <c r="B239" s="52" t="s">
        <v>22</v>
      </c>
      <c r="C239" s="43">
        <v>828596.44</v>
      </c>
    </row>
    <row r="240" spans="1:3" ht="15">
      <c r="A240" s="43" t="s">
        <v>23</v>
      </c>
      <c r="B240" s="53" t="s">
        <v>139</v>
      </c>
      <c r="C240" s="43">
        <v>825596.44</v>
      </c>
    </row>
    <row r="241" spans="1:3" ht="15">
      <c r="A241" s="43" t="s">
        <v>25</v>
      </c>
      <c r="B241" s="53" t="s">
        <v>140</v>
      </c>
      <c r="C241" s="43">
        <v>3000</v>
      </c>
    </row>
    <row r="242" spans="1:3" ht="15">
      <c r="A242" s="43" t="s">
        <v>27</v>
      </c>
      <c r="B242" s="53" t="s">
        <v>96</v>
      </c>
      <c r="C242" s="43">
        <v>0</v>
      </c>
    </row>
    <row r="243" spans="1:3" ht="15">
      <c r="A243" s="43" t="s">
        <v>29</v>
      </c>
      <c r="B243" s="52" t="s">
        <v>30</v>
      </c>
      <c r="C243" s="43">
        <f>C236+C239</f>
        <v>990102.84</v>
      </c>
    </row>
    <row r="244" spans="1:3" ht="15">
      <c r="A244" s="43" t="s">
        <v>31</v>
      </c>
      <c r="B244" s="52" t="s">
        <v>32</v>
      </c>
      <c r="C244" s="43">
        <f>C243-C246</f>
        <v>458220.07999999996</v>
      </c>
    </row>
    <row r="245" spans="1:3" ht="15">
      <c r="A245" s="43" t="s">
        <v>33</v>
      </c>
      <c r="B245" s="52" t="s">
        <v>34</v>
      </c>
      <c r="C245" s="43">
        <v>-67053.649999999994</v>
      </c>
    </row>
    <row r="246" spans="1:3" ht="15">
      <c r="A246" s="43" t="s">
        <v>35</v>
      </c>
      <c r="B246" s="52" t="s">
        <v>36</v>
      </c>
      <c r="C246" s="52">
        <f>C247+C252+C253+C254+C255+C256+C257+C258+C259+C260+C261+C262+C263+C264+C265+C266+C267+C268+C269+C270+C271+C272</f>
        <v>531882.76</v>
      </c>
    </row>
    <row r="247" spans="1:3" ht="15">
      <c r="A247" s="43" t="s">
        <v>37</v>
      </c>
      <c r="B247" s="43" t="s">
        <v>97</v>
      </c>
      <c r="C247" s="43">
        <v>7225.5</v>
      </c>
    </row>
    <row r="248" spans="1:3" ht="15">
      <c r="A248" s="43" t="s">
        <v>39</v>
      </c>
      <c r="B248" s="43" t="s">
        <v>152</v>
      </c>
      <c r="C248" s="43">
        <v>6535.5</v>
      </c>
    </row>
    <row r="249" spans="1:3" ht="15">
      <c r="A249" s="43" t="s">
        <v>41</v>
      </c>
      <c r="B249" s="43" t="s">
        <v>153</v>
      </c>
      <c r="C249" s="43">
        <v>690</v>
      </c>
    </row>
    <row r="250" spans="1:3" ht="15">
      <c r="A250" s="43"/>
      <c r="B250" s="43"/>
      <c r="C250" s="43"/>
    </row>
    <row r="251" spans="1:3" ht="15">
      <c r="A251" s="43"/>
      <c r="B251" s="43"/>
      <c r="C251" s="43"/>
    </row>
    <row r="252" spans="1:3" ht="90">
      <c r="A252" s="43" t="s">
        <v>47</v>
      </c>
      <c r="B252" s="54" t="s">
        <v>118</v>
      </c>
      <c r="C252" s="43">
        <v>273194.86</v>
      </c>
    </row>
    <row r="253" spans="1:3" ht="15">
      <c r="A253" s="43" t="s">
        <v>49</v>
      </c>
      <c r="B253" s="43" t="s">
        <v>50</v>
      </c>
      <c r="C253" s="43">
        <v>131531.54</v>
      </c>
    </row>
    <row r="254" spans="1:3" ht="15">
      <c r="A254" s="43" t="s">
        <v>51</v>
      </c>
      <c r="B254" s="43" t="s">
        <v>52</v>
      </c>
      <c r="C254" s="43">
        <v>29565</v>
      </c>
    </row>
    <row r="255" spans="1:3" ht="30">
      <c r="A255" s="43" t="s">
        <v>53</v>
      </c>
      <c r="B255" s="54" t="s">
        <v>154</v>
      </c>
      <c r="C255" s="43">
        <v>50760</v>
      </c>
    </row>
    <row r="256" spans="1:3" ht="15">
      <c r="A256" s="43" t="s">
        <v>55</v>
      </c>
      <c r="B256" s="43" t="s">
        <v>155</v>
      </c>
      <c r="C256" s="43">
        <v>12881.04</v>
      </c>
    </row>
    <row r="257" spans="1:3" ht="15">
      <c r="A257" s="43" t="s">
        <v>57</v>
      </c>
      <c r="B257" s="43" t="s">
        <v>156</v>
      </c>
      <c r="C257" s="43">
        <v>280</v>
      </c>
    </row>
    <row r="258" spans="1:3" ht="15">
      <c r="A258" s="43" t="s">
        <v>59</v>
      </c>
      <c r="B258" s="43" t="s">
        <v>54</v>
      </c>
      <c r="C258" s="43">
        <v>1293.92</v>
      </c>
    </row>
    <row r="259" spans="1:3" ht="15">
      <c r="A259" s="43" t="s">
        <v>61</v>
      </c>
      <c r="B259" s="43" t="s">
        <v>157</v>
      </c>
      <c r="C259" s="43">
        <v>600</v>
      </c>
    </row>
    <row r="260" spans="1:3" ht="15">
      <c r="A260" s="43" t="s">
        <v>63</v>
      </c>
      <c r="B260" s="43" t="s">
        <v>158</v>
      </c>
      <c r="C260" s="43">
        <v>3157.2</v>
      </c>
    </row>
    <row r="261" spans="1:3" ht="15">
      <c r="A261" s="43" t="s">
        <v>65</v>
      </c>
      <c r="B261" s="43" t="s">
        <v>62</v>
      </c>
      <c r="C261" s="43">
        <v>527.99</v>
      </c>
    </row>
    <row r="262" spans="1:3" ht="15">
      <c r="A262" s="43" t="s">
        <v>67</v>
      </c>
      <c r="B262" s="43" t="s">
        <v>64</v>
      </c>
      <c r="C262" s="43">
        <v>3331.68</v>
      </c>
    </row>
    <row r="263" spans="1:3" ht="15">
      <c r="A263" s="43" t="s">
        <v>69</v>
      </c>
      <c r="B263" s="43" t="s">
        <v>66</v>
      </c>
      <c r="C263" s="43">
        <v>3712.31</v>
      </c>
    </row>
    <row r="264" spans="1:3" ht="15">
      <c r="A264" s="43" t="s">
        <v>71</v>
      </c>
      <c r="B264" s="43" t="s">
        <v>68</v>
      </c>
      <c r="C264" s="43">
        <v>803.68</v>
      </c>
    </row>
    <row r="265" spans="1:3" ht="15">
      <c r="A265" s="43" t="s">
        <v>73</v>
      </c>
      <c r="B265" s="43" t="s">
        <v>70</v>
      </c>
      <c r="C265" s="43">
        <v>1647.2</v>
      </c>
    </row>
    <row r="266" spans="1:3" ht="15">
      <c r="A266" s="43" t="s">
        <v>75</v>
      </c>
      <c r="B266" s="43" t="s">
        <v>72</v>
      </c>
      <c r="C266" s="43">
        <v>5010.2</v>
      </c>
    </row>
    <row r="267" spans="1:3" ht="15">
      <c r="A267" s="43" t="s">
        <v>77</v>
      </c>
      <c r="B267" s="43" t="s">
        <v>74</v>
      </c>
      <c r="C267" s="43">
        <v>3530.27</v>
      </c>
    </row>
    <row r="268" spans="1:3" ht="15">
      <c r="A268" s="43" t="s">
        <v>79</v>
      </c>
      <c r="B268" s="43" t="s">
        <v>78</v>
      </c>
      <c r="C268" s="43">
        <v>1361.04</v>
      </c>
    </row>
    <row r="269" spans="1:3" ht="15">
      <c r="A269" s="43" t="s">
        <v>81</v>
      </c>
      <c r="B269" s="43" t="s">
        <v>80</v>
      </c>
      <c r="C269" s="43">
        <v>1105.3800000000001</v>
      </c>
    </row>
    <row r="270" spans="1:3" ht="15">
      <c r="A270" s="43" t="s">
        <v>83</v>
      </c>
      <c r="B270" s="43" t="s">
        <v>76</v>
      </c>
      <c r="C270" s="43">
        <v>363.95</v>
      </c>
    </row>
    <row r="271" spans="1:3" ht="15">
      <c r="A271" s="43"/>
      <c r="B271" s="43"/>
      <c r="C271" s="43"/>
    </row>
    <row r="272" spans="1:3" ht="15">
      <c r="A272" s="43"/>
      <c r="B272" s="43"/>
      <c r="C272" s="43"/>
    </row>
    <row r="274" spans="1:3" ht="15">
      <c r="A274"/>
      <c r="B274"/>
      <c r="C274"/>
    </row>
    <row r="275" spans="1:3">
      <c r="A275" s="51"/>
      <c r="B275" s="42" t="s">
        <v>0</v>
      </c>
      <c r="C275" s="51"/>
    </row>
    <row r="276" spans="1:3" ht="15">
      <c r="A276" s="50" t="s">
        <v>1</v>
      </c>
      <c r="B276" s="50"/>
      <c r="C276" s="50"/>
    </row>
    <row r="277" spans="1:3" ht="15">
      <c r="A277" s="50" t="s">
        <v>159</v>
      </c>
      <c r="B277" s="50"/>
      <c r="C277" s="50"/>
    </row>
    <row r="278" spans="1:3" ht="15">
      <c r="A278" s="51"/>
      <c r="B278" s="51" t="s">
        <v>3</v>
      </c>
      <c r="C278" s="51"/>
    </row>
    <row r="279" spans="1:3" ht="15">
      <c r="A279" s="43"/>
      <c r="B279" s="43"/>
      <c r="C279" s="43"/>
    </row>
    <row r="280" spans="1:3" ht="15">
      <c r="A280" s="43"/>
      <c r="B280" s="43" t="s">
        <v>4</v>
      </c>
      <c r="C280" s="43" t="s">
        <v>151</v>
      </c>
    </row>
    <row r="281" spans="1:3" ht="15">
      <c r="A281" s="43" t="s">
        <v>6</v>
      </c>
      <c r="B281" s="43" t="s">
        <v>7</v>
      </c>
      <c r="C281" s="43" t="s">
        <v>8</v>
      </c>
    </row>
    <row r="282" spans="1:3" ht="15">
      <c r="A282" s="43" t="s">
        <v>9</v>
      </c>
      <c r="B282" s="43" t="s">
        <v>10</v>
      </c>
      <c r="C282" s="43" t="s">
        <v>11</v>
      </c>
    </row>
    <row r="283" spans="1:3" ht="15">
      <c r="A283" s="43" t="s">
        <v>12</v>
      </c>
      <c r="B283" s="43" t="s">
        <v>13</v>
      </c>
      <c r="C283" s="43">
        <v>0</v>
      </c>
    </row>
    <row r="284" spans="1:3" ht="15">
      <c r="A284" s="43" t="s">
        <v>14</v>
      </c>
      <c r="B284" s="43" t="s">
        <v>15</v>
      </c>
      <c r="C284" s="43">
        <v>21265.87</v>
      </c>
    </row>
    <row r="285" spans="1:3" ht="15">
      <c r="A285" s="43" t="s">
        <v>16</v>
      </c>
      <c r="B285" s="43" t="s">
        <v>17</v>
      </c>
      <c r="C285" s="43">
        <v>-23380.2</v>
      </c>
    </row>
    <row r="286" spans="1:3" ht="26.25">
      <c r="A286" s="43" t="s">
        <v>18</v>
      </c>
      <c r="B286" s="55" t="s">
        <v>19</v>
      </c>
      <c r="C286" s="52">
        <v>394844.4</v>
      </c>
    </row>
    <row r="287" spans="1:3" ht="15">
      <c r="A287" s="43" t="s">
        <v>21</v>
      </c>
      <c r="B287" s="52" t="s">
        <v>22</v>
      </c>
      <c r="C287" s="52">
        <v>367322.1</v>
      </c>
    </row>
    <row r="288" spans="1:3" ht="15">
      <c r="A288" s="43" t="s">
        <v>23</v>
      </c>
      <c r="B288" s="53" t="s">
        <v>95</v>
      </c>
      <c r="C288" s="43">
        <v>367322.1</v>
      </c>
    </row>
    <row r="289" spans="1:3" ht="15">
      <c r="A289" s="43" t="s">
        <v>25</v>
      </c>
      <c r="B289" s="53" t="s">
        <v>160</v>
      </c>
      <c r="C289" s="43"/>
    </row>
    <row r="290" spans="1:3" ht="15">
      <c r="A290" s="43" t="s">
        <v>27</v>
      </c>
      <c r="B290" s="53" t="s">
        <v>28</v>
      </c>
      <c r="C290" s="43">
        <v>0</v>
      </c>
    </row>
    <row r="291" spans="1:3" ht="15">
      <c r="A291" s="43" t="s">
        <v>29</v>
      </c>
      <c r="B291" s="52" t="s">
        <v>30</v>
      </c>
      <c r="C291" s="52">
        <f>C284+C287</f>
        <v>388587.97</v>
      </c>
    </row>
    <row r="292" spans="1:3" ht="15">
      <c r="A292" s="43" t="s">
        <v>31</v>
      </c>
      <c r="B292" s="52" t="s">
        <v>32</v>
      </c>
      <c r="C292" s="52">
        <f>C291-C294</f>
        <v>-11924.890000000072</v>
      </c>
    </row>
    <row r="293" spans="1:3" ht="15">
      <c r="A293" s="43" t="s">
        <v>33</v>
      </c>
      <c r="B293" s="52" t="s">
        <v>34</v>
      </c>
      <c r="C293" s="52">
        <v>-29510.52</v>
      </c>
    </row>
    <row r="294" spans="1:3" ht="15">
      <c r="A294" s="43" t="s">
        <v>35</v>
      </c>
      <c r="B294" s="52" t="s">
        <v>36</v>
      </c>
      <c r="C294" s="52">
        <f>C295+C306+C307+C308+C309+C310+C311+C312+C313+C314+C315+C316+C317+C318+C319+C320+C321+C322+C323+C324+C325+C326+C327+C328</f>
        <v>400512.86000000004</v>
      </c>
    </row>
    <row r="295" spans="1:3" ht="15">
      <c r="A295" s="43" t="s">
        <v>37</v>
      </c>
      <c r="B295" s="43" t="s">
        <v>97</v>
      </c>
      <c r="C295" s="43">
        <v>113630</v>
      </c>
    </row>
    <row r="296" spans="1:3" ht="15">
      <c r="A296" s="43" t="s">
        <v>39</v>
      </c>
      <c r="B296" s="43" t="s">
        <v>161</v>
      </c>
      <c r="C296" s="43">
        <v>1480</v>
      </c>
    </row>
    <row r="297" spans="1:3" ht="15">
      <c r="A297" s="43" t="s">
        <v>41</v>
      </c>
      <c r="B297" s="43" t="s">
        <v>162</v>
      </c>
      <c r="C297" s="43">
        <v>80</v>
      </c>
    </row>
    <row r="298" spans="1:3" ht="15">
      <c r="A298" s="43" t="s">
        <v>43</v>
      </c>
      <c r="B298" s="43" t="s">
        <v>163</v>
      </c>
      <c r="C298" s="43">
        <v>8912.2000000000007</v>
      </c>
    </row>
    <row r="299" spans="1:3" ht="30">
      <c r="A299" s="43" t="s">
        <v>45</v>
      </c>
      <c r="B299" s="54" t="s">
        <v>164</v>
      </c>
      <c r="C299" s="43">
        <v>15636.35</v>
      </c>
    </row>
    <row r="300" spans="1:3" ht="15">
      <c r="A300" s="43" t="s">
        <v>102</v>
      </c>
      <c r="B300" s="43" t="s">
        <v>165</v>
      </c>
      <c r="C300" s="43">
        <v>8136.4</v>
      </c>
    </row>
    <row r="301" spans="1:3" ht="15">
      <c r="A301" s="43" t="s">
        <v>104</v>
      </c>
      <c r="B301" s="43" t="s">
        <v>166</v>
      </c>
      <c r="C301" s="43">
        <v>555.4</v>
      </c>
    </row>
    <row r="302" spans="1:3" ht="15">
      <c r="A302" s="43" t="s">
        <v>106</v>
      </c>
      <c r="B302" s="43" t="s">
        <v>44</v>
      </c>
      <c r="C302" s="43">
        <v>1350</v>
      </c>
    </row>
    <row r="303" spans="1:3" ht="15">
      <c r="A303" s="43" t="s">
        <v>108</v>
      </c>
      <c r="B303" s="43" t="s">
        <v>167</v>
      </c>
      <c r="C303" s="43">
        <v>30000</v>
      </c>
    </row>
    <row r="304" spans="1:3" ht="30">
      <c r="A304" s="43" t="s">
        <v>110</v>
      </c>
      <c r="B304" s="54" t="s">
        <v>168</v>
      </c>
      <c r="C304" s="43">
        <v>26485.65</v>
      </c>
    </row>
    <row r="305" spans="1:3" ht="15">
      <c r="A305" s="43" t="s">
        <v>112</v>
      </c>
      <c r="B305" s="43" t="s">
        <v>169</v>
      </c>
      <c r="C305" s="43">
        <v>20994</v>
      </c>
    </row>
    <row r="306" spans="1:3" ht="90">
      <c r="A306" s="43" t="s">
        <v>47</v>
      </c>
      <c r="B306" s="54" t="s">
        <v>118</v>
      </c>
      <c r="C306" s="43">
        <v>193269.94</v>
      </c>
    </row>
    <row r="307" spans="1:3" ht="15">
      <c r="A307" s="43" t="s">
        <v>49</v>
      </c>
      <c r="B307" s="43" t="s">
        <v>50</v>
      </c>
      <c r="C307" s="43">
        <v>56576.58</v>
      </c>
    </row>
    <row r="308" spans="1:3" ht="15">
      <c r="A308" s="43" t="s">
        <v>51</v>
      </c>
      <c r="B308" s="43" t="s">
        <v>52</v>
      </c>
      <c r="C308" s="43">
        <v>12983.52</v>
      </c>
    </row>
    <row r="309" spans="1:3" ht="15">
      <c r="A309" s="43" t="s">
        <v>53</v>
      </c>
      <c r="B309" s="43" t="s">
        <v>170</v>
      </c>
      <c r="C309" s="43">
        <v>400</v>
      </c>
    </row>
    <row r="310" spans="1:3" ht="15">
      <c r="A310" s="43" t="s">
        <v>55</v>
      </c>
      <c r="B310" s="43" t="s">
        <v>171</v>
      </c>
      <c r="C310" s="43">
        <v>214</v>
      </c>
    </row>
    <row r="311" spans="1:3" ht="15">
      <c r="A311" s="43" t="s">
        <v>57</v>
      </c>
      <c r="B311" s="43" t="s">
        <v>58</v>
      </c>
      <c r="C311" s="43">
        <v>633.29999999999995</v>
      </c>
    </row>
    <row r="312" spans="1:3" ht="15">
      <c r="A312" s="43" t="s">
        <v>59</v>
      </c>
      <c r="B312" s="43" t="s">
        <v>172</v>
      </c>
      <c r="C312" s="43">
        <v>440.53</v>
      </c>
    </row>
    <row r="313" spans="1:3" ht="15">
      <c r="A313" s="43" t="s">
        <v>61</v>
      </c>
      <c r="B313" s="43" t="s">
        <v>173</v>
      </c>
      <c r="C313" s="43">
        <v>134.4</v>
      </c>
    </row>
    <row r="314" spans="1:3" ht="15">
      <c r="A314" s="43" t="s">
        <v>63</v>
      </c>
      <c r="B314" s="43" t="s">
        <v>174</v>
      </c>
      <c r="C314" s="43">
        <v>264</v>
      </c>
    </row>
    <row r="315" spans="1:3" ht="15">
      <c r="A315" s="43" t="s">
        <v>65</v>
      </c>
      <c r="B315" s="43" t="s">
        <v>86</v>
      </c>
      <c r="C315" s="43">
        <v>7000</v>
      </c>
    </row>
    <row r="316" spans="1:3" ht="15">
      <c r="A316" s="43" t="s">
        <v>67</v>
      </c>
      <c r="B316" s="43" t="s">
        <v>175</v>
      </c>
      <c r="C316" s="43">
        <v>1974.33</v>
      </c>
    </row>
    <row r="317" spans="1:3" ht="15">
      <c r="A317" s="43" t="s">
        <v>69</v>
      </c>
      <c r="B317" s="43" t="s">
        <v>66</v>
      </c>
      <c r="C317" s="43">
        <v>2205.19</v>
      </c>
    </row>
    <row r="318" spans="1:3" ht="15">
      <c r="A318" s="43" t="s">
        <v>71</v>
      </c>
      <c r="B318" s="43" t="s">
        <v>68</v>
      </c>
      <c r="C318" s="43">
        <v>655.71</v>
      </c>
    </row>
    <row r="319" spans="1:3" ht="15">
      <c r="A319" s="43" t="s">
        <v>73</v>
      </c>
      <c r="B319" s="43" t="s">
        <v>70</v>
      </c>
      <c r="C319" s="43">
        <v>976.13</v>
      </c>
    </row>
    <row r="320" spans="1:3" ht="15">
      <c r="A320" s="43" t="s">
        <v>75</v>
      </c>
      <c r="B320" s="43" t="s">
        <v>72</v>
      </c>
      <c r="C320" s="43">
        <v>2969</v>
      </c>
    </row>
    <row r="321" spans="1:3" ht="15">
      <c r="A321" s="43" t="s">
        <v>77</v>
      </c>
      <c r="B321" s="43" t="s">
        <v>74</v>
      </c>
      <c r="C321" s="43">
        <v>2092.0100000000002</v>
      </c>
    </row>
    <row r="322" spans="1:3" ht="15">
      <c r="A322" s="43" t="s">
        <v>79</v>
      </c>
      <c r="B322" s="43" t="s">
        <v>78</v>
      </c>
      <c r="C322" s="43">
        <v>662.3</v>
      </c>
    </row>
    <row r="323" spans="1:3" ht="15">
      <c r="A323" s="43" t="s">
        <v>81</v>
      </c>
      <c r="B323" s="43" t="s">
        <v>62</v>
      </c>
      <c r="C323" s="43">
        <v>312.85000000000002</v>
      </c>
    </row>
    <row r="324" spans="1:3" ht="15">
      <c r="A324" s="43" t="s">
        <v>83</v>
      </c>
      <c r="B324" s="43" t="s">
        <v>80</v>
      </c>
      <c r="C324" s="43">
        <v>655.04</v>
      </c>
    </row>
    <row r="325" spans="1:3" ht="15">
      <c r="A325" s="43" t="s">
        <v>85</v>
      </c>
      <c r="B325" s="43" t="s">
        <v>76</v>
      </c>
      <c r="C325" s="43">
        <v>215.67</v>
      </c>
    </row>
    <row r="326" spans="1:3" ht="15">
      <c r="A326" s="43" t="s">
        <v>127</v>
      </c>
      <c r="B326" s="43" t="s">
        <v>128</v>
      </c>
      <c r="C326" s="43">
        <v>1243</v>
      </c>
    </row>
    <row r="327" spans="1:3" ht="15">
      <c r="A327" s="43" t="s">
        <v>129</v>
      </c>
      <c r="B327" s="43" t="s">
        <v>176</v>
      </c>
      <c r="C327" s="43">
        <v>753</v>
      </c>
    </row>
    <row r="328" spans="1:3" ht="15">
      <c r="A328" s="43" t="s">
        <v>131</v>
      </c>
      <c r="B328" s="43" t="s">
        <v>137</v>
      </c>
      <c r="C328" s="43">
        <v>252.36</v>
      </c>
    </row>
  </sheetData>
  <mergeCells count="16">
    <mergeCell ref="A228:C228"/>
    <mergeCell ref="A229:C229"/>
    <mergeCell ref="A276:C276"/>
    <mergeCell ref="A277:C277"/>
    <mergeCell ref="A85:C85"/>
    <mergeCell ref="A86:C86"/>
    <mergeCell ref="A117:C117"/>
    <mergeCell ref="A118:C118"/>
    <mergeCell ref="A179:C179"/>
    <mergeCell ref="A180:C180"/>
    <mergeCell ref="A3:C3"/>
    <mergeCell ref="A4:C4"/>
    <mergeCell ref="A51:C51"/>
    <mergeCell ref="A52:C52"/>
    <mergeCell ref="A53:C53"/>
    <mergeCell ref="A84:C8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2016-04-19T07:09:10Z</dcterms:modified>
</cp:coreProperties>
</file>